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3170" activeTab="1"/>
  </bookViews>
  <sheets>
    <sheet name="megallo" sheetId="1" r:id="rId1"/>
    <sheet name="terv" sheetId="2" r:id="rId2"/>
  </sheets>
  <definedNames>
    <definedName name="_xlnm._FilterDatabase" localSheetId="0" hidden="1">megallo!$A$1:$D$221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K3" i="1"/>
  <c r="L3" i="1"/>
  <c r="J4" i="1"/>
  <c r="K4" i="1"/>
  <c r="J5" i="1"/>
  <c r="K5" i="1"/>
  <c r="J6" i="1"/>
  <c r="K6" i="1"/>
  <c r="L6" i="1"/>
  <c r="J7" i="1"/>
  <c r="K7" i="1"/>
  <c r="L7" i="1" s="1"/>
  <c r="J8" i="1"/>
  <c r="L8" i="1" s="1"/>
  <c r="K8" i="1"/>
  <c r="J9" i="1"/>
  <c r="K9" i="1"/>
  <c r="J10" i="1"/>
  <c r="K10" i="1"/>
  <c r="L10" i="1"/>
  <c r="J11" i="1"/>
  <c r="K11" i="1"/>
  <c r="J12" i="1"/>
  <c r="L12" i="1" s="1"/>
  <c r="K12" i="1"/>
  <c r="J13" i="1"/>
  <c r="K13" i="1"/>
  <c r="J14" i="1"/>
  <c r="K14" i="1"/>
  <c r="L14" i="1" s="1"/>
  <c r="J15" i="1"/>
  <c r="K15" i="1"/>
  <c r="L15" i="1"/>
  <c r="J16" i="1"/>
  <c r="K16" i="1"/>
  <c r="J17" i="1"/>
  <c r="L17" i="1" s="1"/>
  <c r="K17" i="1"/>
  <c r="J18" i="1"/>
  <c r="L18" i="1" s="1"/>
  <c r="K18" i="1"/>
  <c r="J19" i="1"/>
  <c r="K19" i="1"/>
  <c r="L19" i="1"/>
  <c r="J20" i="1"/>
  <c r="K20" i="1"/>
  <c r="J21" i="1"/>
  <c r="K21" i="1"/>
  <c r="J22" i="1"/>
  <c r="L22" i="1" s="1"/>
  <c r="K22" i="1"/>
  <c r="J23" i="1"/>
  <c r="K23" i="1"/>
  <c r="L23" i="1"/>
  <c r="J24" i="1"/>
  <c r="K24" i="1"/>
  <c r="J25" i="1"/>
  <c r="K25" i="1"/>
  <c r="J26" i="1"/>
  <c r="K26" i="1"/>
  <c r="L26" i="1"/>
  <c r="J27" i="1"/>
  <c r="K27" i="1"/>
  <c r="L27" i="1" s="1"/>
  <c r="J28" i="1"/>
  <c r="K28" i="1"/>
  <c r="J29" i="1"/>
  <c r="K29" i="1"/>
  <c r="J30" i="1"/>
  <c r="K30" i="1"/>
  <c r="L30" i="1"/>
  <c r="J31" i="1"/>
  <c r="K31" i="1"/>
  <c r="L31" i="1" s="1"/>
  <c r="J32" i="1"/>
  <c r="K32" i="1"/>
  <c r="J33" i="1"/>
  <c r="K33" i="1"/>
  <c r="J34" i="1"/>
  <c r="K34" i="1"/>
  <c r="L34" i="1"/>
  <c r="J35" i="1"/>
  <c r="K35" i="1"/>
  <c r="J36" i="1"/>
  <c r="K36" i="1"/>
  <c r="J37" i="1"/>
  <c r="K37" i="1"/>
  <c r="J38" i="1"/>
  <c r="L38" i="1" s="1"/>
  <c r="K38" i="1"/>
  <c r="J39" i="1"/>
  <c r="K39" i="1"/>
  <c r="L39" i="1"/>
  <c r="J40" i="1"/>
  <c r="K40" i="1"/>
  <c r="J41" i="1"/>
  <c r="K41" i="1"/>
  <c r="J42" i="1"/>
  <c r="L42" i="1" s="1"/>
  <c r="K42" i="1"/>
  <c r="J43" i="1"/>
  <c r="K43" i="1"/>
  <c r="L43" i="1"/>
  <c r="J44" i="1"/>
  <c r="K44" i="1"/>
  <c r="J45" i="1"/>
  <c r="K45" i="1"/>
  <c r="J46" i="1"/>
  <c r="K46" i="1"/>
  <c r="L46" i="1"/>
  <c r="J47" i="1"/>
  <c r="K47" i="1"/>
  <c r="L47" i="1" s="1"/>
  <c r="J48" i="1"/>
  <c r="K48" i="1"/>
  <c r="J49" i="1"/>
  <c r="K49" i="1"/>
  <c r="J50" i="1"/>
  <c r="K50" i="1"/>
  <c r="L50" i="1"/>
  <c r="J51" i="1"/>
  <c r="L51" i="1" s="1"/>
  <c r="K51" i="1"/>
  <c r="J52" i="1"/>
  <c r="K52" i="1"/>
  <c r="J53" i="1"/>
  <c r="K53" i="1"/>
  <c r="J54" i="1"/>
  <c r="K54" i="1"/>
  <c r="L54" i="1"/>
  <c r="J55" i="1"/>
  <c r="K55" i="1"/>
  <c r="L55" i="1" s="1"/>
  <c r="J56" i="1"/>
  <c r="K56" i="1"/>
  <c r="J57" i="1"/>
  <c r="K57" i="1"/>
  <c r="J58" i="1"/>
  <c r="K58" i="1"/>
  <c r="L58" i="1"/>
  <c r="J59" i="1"/>
  <c r="K59" i="1"/>
  <c r="J60" i="1"/>
  <c r="K60" i="1"/>
  <c r="J61" i="1"/>
  <c r="K61" i="1"/>
  <c r="J62" i="1"/>
  <c r="L62" i="1" s="1"/>
  <c r="K62" i="1"/>
  <c r="J63" i="1"/>
  <c r="K63" i="1"/>
  <c r="L63" i="1"/>
  <c r="J64" i="1"/>
  <c r="K64" i="1"/>
  <c r="J65" i="1"/>
  <c r="K65" i="1"/>
  <c r="J66" i="1"/>
  <c r="K66" i="1"/>
  <c r="L66" i="1"/>
  <c r="J67" i="1"/>
  <c r="K67" i="1"/>
  <c r="L67" i="1" s="1"/>
  <c r="J68" i="1"/>
  <c r="K68" i="1"/>
  <c r="J69" i="1"/>
  <c r="K69" i="1"/>
  <c r="J70" i="1"/>
  <c r="K70" i="1"/>
  <c r="L70" i="1"/>
  <c r="J71" i="1"/>
  <c r="L71" i="1" s="1"/>
  <c r="K71" i="1"/>
  <c r="J72" i="1"/>
  <c r="K72" i="1"/>
  <c r="J73" i="1"/>
  <c r="K73" i="1"/>
  <c r="J74" i="1"/>
  <c r="K74" i="1"/>
  <c r="L74" i="1"/>
  <c r="J75" i="1"/>
  <c r="K75" i="1"/>
  <c r="L75" i="1"/>
  <c r="J76" i="1"/>
  <c r="K76" i="1"/>
  <c r="J77" i="1"/>
  <c r="K77" i="1"/>
  <c r="J78" i="1"/>
  <c r="K78" i="1"/>
  <c r="L78" i="1" s="1"/>
  <c r="J79" i="1"/>
  <c r="K79" i="1"/>
  <c r="L79" i="1" s="1"/>
  <c r="J80" i="1"/>
  <c r="K80" i="1"/>
  <c r="J81" i="1"/>
  <c r="K81" i="1"/>
  <c r="J82" i="1"/>
  <c r="K82" i="1"/>
  <c r="L82" i="1" s="1"/>
  <c r="J83" i="1"/>
  <c r="K83" i="1"/>
  <c r="J84" i="1"/>
  <c r="K84" i="1"/>
  <c r="J85" i="1"/>
  <c r="K85" i="1"/>
  <c r="J86" i="1"/>
  <c r="K86" i="1"/>
  <c r="L86" i="1"/>
  <c r="J87" i="1"/>
  <c r="K87" i="1"/>
  <c r="L87" i="1" s="1"/>
  <c r="J88" i="1"/>
  <c r="K88" i="1"/>
  <c r="J89" i="1"/>
  <c r="K89" i="1"/>
  <c r="J90" i="1"/>
  <c r="K90" i="1"/>
  <c r="L90" i="1"/>
  <c r="J91" i="1"/>
  <c r="L91" i="1" s="1"/>
  <c r="K91" i="1"/>
  <c r="J92" i="1"/>
  <c r="K92" i="1"/>
  <c r="J93" i="1"/>
  <c r="K93" i="1"/>
  <c r="J94" i="1"/>
  <c r="K94" i="1"/>
  <c r="L94" i="1"/>
  <c r="J95" i="1"/>
  <c r="K95" i="1"/>
  <c r="L95" i="1"/>
  <c r="J96" i="1"/>
  <c r="K96" i="1"/>
  <c r="J97" i="1"/>
  <c r="K97" i="1"/>
  <c r="J98" i="1"/>
  <c r="K98" i="1"/>
  <c r="L98" i="1" s="1"/>
  <c r="J99" i="1"/>
  <c r="K99" i="1"/>
  <c r="L99" i="1"/>
  <c r="J100" i="1"/>
  <c r="K100" i="1"/>
  <c r="J101" i="1"/>
  <c r="K101" i="1"/>
  <c r="J102" i="1"/>
  <c r="K102" i="1"/>
  <c r="L102" i="1"/>
  <c r="J103" i="1"/>
  <c r="K103" i="1"/>
  <c r="J104" i="1"/>
  <c r="K104" i="1"/>
  <c r="J105" i="1"/>
  <c r="K105" i="1"/>
  <c r="J106" i="1"/>
  <c r="L106" i="1" s="1"/>
  <c r="K106" i="1"/>
  <c r="J107" i="1"/>
  <c r="L107" i="1" s="1"/>
  <c r="K107" i="1"/>
  <c r="J108" i="1"/>
  <c r="K108" i="1"/>
  <c r="J109" i="1"/>
  <c r="K109" i="1"/>
  <c r="J110" i="1"/>
  <c r="K110" i="1"/>
  <c r="L110" i="1"/>
  <c r="J111" i="1"/>
  <c r="L111" i="1" s="1"/>
  <c r="K111" i="1"/>
  <c r="J112" i="1"/>
  <c r="L112" i="1" s="1"/>
  <c r="K112" i="1"/>
  <c r="J113" i="1"/>
  <c r="K113" i="1"/>
  <c r="J114" i="1"/>
  <c r="K114" i="1"/>
  <c r="L114" i="1"/>
  <c r="J115" i="1"/>
  <c r="K115" i="1"/>
  <c r="L115" i="1"/>
  <c r="J116" i="1"/>
  <c r="K116" i="1"/>
  <c r="J117" i="1"/>
  <c r="L117" i="1" s="1"/>
  <c r="K117" i="1"/>
  <c r="J118" i="1"/>
  <c r="K118" i="1"/>
  <c r="L118" i="1" s="1"/>
  <c r="J119" i="1"/>
  <c r="K119" i="1"/>
  <c r="L119" i="1"/>
  <c r="J120" i="1"/>
  <c r="K120" i="1"/>
  <c r="J121" i="1"/>
  <c r="K121" i="1"/>
  <c r="J122" i="1"/>
  <c r="L122" i="1" s="1"/>
  <c r="K122" i="1"/>
  <c r="J123" i="1"/>
  <c r="K123" i="1"/>
  <c r="L123" i="1"/>
  <c r="J124" i="1"/>
  <c r="K124" i="1"/>
  <c r="J125" i="1"/>
  <c r="K125" i="1"/>
  <c r="J126" i="1"/>
  <c r="L126" i="1" s="1"/>
  <c r="K126" i="1"/>
  <c r="J127" i="1"/>
  <c r="K127" i="1"/>
  <c r="L127" i="1" s="1"/>
  <c r="J128" i="1"/>
  <c r="K128" i="1"/>
  <c r="J129" i="1"/>
  <c r="K129" i="1"/>
  <c r="J130" i="1"/>
  <c r="K130" i="1"/>
  <c r="L130" i="1"/>
  <c r="J131" i="1"/>
  <c r="L131" i="1" s="1"/>
  <c r="K131" i="1"/>
  <c r="J132" i="1"/>
  <c r="L132" i="1" s="1"/>
  <c r="K132" i="1"/>
  <c r="J133" i="1"/>
  <c r="K133" i="1"/>
  <c r="J134" i="1"/>
  <c r="K134" i="1"/>
  <c r="L134" i="1"/>
  <c r="J135" i="1"/>
  <c r="K135" i="1"/>
  <c r="L135" i="1"/>
  <c r="J136" i="1"/>
  <c r="L136" i="1" s="1"/>
  <c r="K136" i="1"/>
  <c r="J137" i="1"/>
  <c r="L137" i="1" s="1"/>
  <c r="K137" i="1"/>
  <c r="J138" i="1"/>
  <c r="K138" i="1"/>
  <c r="L138" i="1" s="1"/>
  <c r="J139" i="1"/>
  <c r="K139" i="1"/>
  <c r="L139" i="1"/>
  <c r="J140" i="1"/>
  <c r="K140" i="1"/>
  <c r="J141" i="1"/>
  <c r="L141" i="1" s="1"/>
  <c r="K141" i="1"/>
  <c r="J142" i="1"/>
  <c r="L142" i="1" s="1"/>
  <c r="K142" i="1"/>
  <c r="J143" i="1"/>
  <c r="K143" i="1"/>
  <c r="L143" i="1"/>
  <c r="J144" i="1"/>
  <c r="K144" i="1"/>
  <c r="J145" i="1"/>
  <c r="K145" i="1"/>
  <c r="J146" i="1"/>
  <c r="L146" i="1" s="1"/>
  <c r="K146" i="1"/>
  <c r="J147" i="1"/>
  <c r="K147" i="1"/>
  <c r="L147" i="1"/>
  <c r="J148" i="1"/>
  <c r="K148" i="1"/>
  <c r="J149" i="1"/>
  <c r="K149" i="1"/>
  <c r="J150" i="1"/>
  <c r="K150" i="1"/>
  <c r="L150" i="1"/>
  <c r="J151" i="1"/>
  <c r="K151" i="1"/>
  <c r="L151" i="1" s="1"/>
  <c r="J152" i="1"/>
  <c r="K152" i="1"/>
  <c r="J153" i="1"/>
  <c r="K153" i="1"/>
  <c r="J154" i="1"/>
  <c r="K154" i="1"/>
  <c r="L154" i="1"/>
  <c r="J155" i="1"/>
  <c r="K155" i="1"/>
  <c r="J156" i="1"/>
  <c r="L156" i="1" s="1"/>
  <c r="K156" i="1"/>
  <c r="J157" i="1"/>
  <c r="K157" i="1"/>
  <c r="J158" i="1"/>
  <c r="K158" i="1"/>
  <c r="L158" i="1" s="1"/>
  <c r="J159" i="1"/>
  <c r="K159" i="1"/>
  <c r="L159" i="1"/>
  <c r="J160" i="1"/>
  <c r="K160" i="1"/>
  <c r="J161" i="1"/>
  <c r="L161" i="1" s="1"/>
  <c r="K161" i="1"/>
  <c r="J162" i="1"/>
  <c r="L162" i="1" s="1"/>
  <c r="K162" i="1"/>
  <c r="J163" i="1"/>
  <c r="K163" i="1"/>
  <c r="L163" i="1"/>
  <c r="J164" i="1"/>
  <c r="K164" i="1"/>
  <c r="J165" i="1"/>
  <c r="K165" i="1"/>
  <c r="J166" i="1"/>
  <c r="L166" i="1" s="1"/>
  <c r="K166" i="1"/>
  <c r="J167" i="1"/>
  <c r="K167" i="1"/>
  <c r="L167" i="1"/>
  <c r="J168" i="1"/>
  <c r="K168" i="1"/>
  <c r="J169" i="1"/>
  <c r="K169" i="1"/>
  <c r="J170" i="1"/>
  <c r="K170" i="1"/>
  <c r="L170" i="1"/>
  <c r="J171" i="1"/>
  <c r="K171" i="1"/>
  <c r="L171" i="1" s="1"/>
  <c r="J172" i="1"/>
  <c r="K172" i="1"/>
  <c r="J173" i="1"/>
  <c r="K173" i="1"/>
  <c r="J174" i="1"/>
  <c r="K174" i="1"/>
  <c r="L174" i="1"/>
  <c r="J175" i="1"/>
  <c r="K175" i="1"/>
  <c r="L175" i="1" s="1"/>
  <c r="J176" i="1"/>
  <c r="K176" i="1"/>
  <c r="J177" i="1"/>
  <c r="K177" i="1"/>
  <c r="J178" i="1"/>
  <c r="K178" i="1"/>
  <c r="L178" i="1"/>
  <c r="J179" i="1"/>
  <c r="K179" i="1"/>
  <c r="J180" i="1"/>
  <c r="K180" i="1"/>
  <c r="J181" i="1"/>
  <c r="K181" i="1"/>
  <c r="J182" i="1"/>
  <c r="L182" i="1" s="1"/>
  <c r="K182" i="1"/>
  <c r="J183" i="1"/>
  <c r="K183" i="1"/>
  <c r="L183" i="1"/>
  <c r="J184" i="1"/>
  <c r="K184" i="1"/>
  <c r="J185" i="1"/>
  <c r="K185" i="1"/>
  <c r="J186" i="1"/>
  <c r="L186" i="1" s="1"/>
  <c r="K186" i="1"/>
  <c r="J187" i="1"/>
  <c r="K187" i="1"/>
  <c r="L187" i="1"/>
  <c r="J188" i="1"/>
  <c r="K188" i="1"/>
  <c r="J189" i="1"/>
  <c r="K189" i="1"/>
  <c r="J190" i="1"/>
  <c r="K190" i="1"/>
  <c r="L190" i="1"/>
  <c r="J191" i="1"/>
  <c r="K191" i="1"/>
  <c r="L191" i="1" s="1"/>
  <c r="J192" i="1"/>
  <c r="K192" i="1"/>
  <c r="J193" i="1"/>
  <c r="K193" i="1"/>
  <c r="J194" i="1"/>
  <c r="K194" i="1"/>
  <c r="L194" i="1"/>
  <c r="J195" i="1"/>
  <c r="L195" i="1" s="1"/>
  <c r="K195" i="1"/>
  <c r="J196" i="1"/>
  <c r="K196" i="1"/>
  <c r="J197" i="1"/>
  <c r="K197" i="1"/>
  <c r="J198" i="1"/>
  <c r="K198" i="1"/>
  <c r="L198" i="1"/>
  <c r="J199" i="1"/>
  <c r="K199" i="1"/>
  <c r="L199" i="1" s="1"/>
  <c r="J200" i="1"/>
  <c r="K200" i="1"/>
  <c r="J201" i="1"/>
  <c r="K201" i="1"/>
  <c r="J202" i="1"/>
  <c r="K202" i="1"/>
  <c r="L202" i="1"/>
  <c r="J203" i="1"/>
  <c r="K203" i="1"/>
  <c r="J204" i="1"/>
  <c r="K204" i="1"/>
  <c r="J205" i="1"/>
  <c r="K205" i="1"/>
  <c r="J206" i="1"/>
  <c r="L206" i="1" s="1"/>
  <c r="K206" i="1"/>
  <c r="J207" i="1"/>
  <c r="K207" i="1"/>
  <c r="L207" i="1"/>
  <c r="J208" i="1"/>
  <c r="K208" i="1"/>
  <c r="J209" i="1"/>
  <c r="K209" i="1"/>
  <c r="J210" i="1"/>
  <c r="K210" i="1"/>
  <c r="L210" i="1"/>
  <c r="J211" i="1"/>
  <c r="K211" i="1"/>
  <c r="L211" i="1" s="1"/>
  <c r="J212" i="1"/>
  <c r="K212" i="1"/>
  <c r="J213" i="1"/>
  <c r="K213" i="1"/>
  <c r="J214" i="1"/>
  <c r="K214" i="1"/>
  <c r="L214" i="1"/>
  <c r="J215" i="1"/>
  <c r="L215" i="1" s="1"/>
  <c r="K215" i="1"/>
  <c r="J216" i="1"/>
  <c r="K216" i="1"/>
  <c r="J217" i="1"/>
  <c r="K217" i="1"/>
  <c r="J218" i="1"/>
  <c r="K218" i="1"/>
  <c r="L218" i="1"/>
  <c r="J219" i="1"/>
  <c r="K219" i="1"/>
  <c r="L219" i="1"/>
  <c r="J220" i="1"/>
  <c r="K220" i="1"/>
  <c r="J221" i="1"/>
  <c r="K221" i="1"/>
  <c r="K2" i="1"/>
  <c r="J2" i="1"/>
  <c r="L2" i="1" s="1"/>
  <c r="H6" i="1"/>
  <c r="H7" i="1"/>
  <c r="H16" i="1"/>
  <c r="H25" i="1"/>
  <c r="H54" i="1"/>
  <c r="H55" i="1"/>
  <c r="H76" i="1"/>
  <c r="H103" i="1"/>
  <c r="H112" i="1"/>
  <c r="H114" i="1"/>
  <c r="H136" i="1"/>
  <c r="H138" i="1"/>
  <c r="H139" i="1"/>
  <c r="H145" i="1"/>
  <c r="H150" i="1"/>
  <c r="H174" i="1"/>
  <c r="H175" i="1"/>
  <c r="H181" i="1"/>
  <c r="H186" i="1"/>
  <c r="H199" i="1"/>
  <c r="H220" i="1"/>
  <c r="G3" i="1"/>
  <c r="G4" i="1"/>
  <c r="G5" i="1"/>
  <c r="G6" i="1"/>
  <c r="G7" i="1"/>
  <c r="G8" i="1"/>
  <c r="G9" i="1"/>
  <c r="G10" i="1"/>
  <c r="G11" i="1"/>
  <c r="G12" i="1"/>
  <c r="G13" i="1"/>
  <c r="H13" i="1" s="1"/>
  <c r="G14" i="1"/>
  <c r="H14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H61" i="1" s="1"/>
  <c r="G62" i="1"/>
  <c r="G63" i="1"/>
  <c r="G64" i="1"/>
  <c r="G65" i="1"/>
  <c r="G66" i="1"/>
  <c r="G67" i="1"/>
  <c r="G68" i="1"/>
  <c r="G69" i="1"/>
  <c r="G70" i="1"/>
  <c r="G71" i="1"/>
  <c r="G72" i="1"/>
  <c r="G73" i="1"/>
  <c r="H73" i="1" s="1"/>
  <c r="G74" i="1"/>
  <c r="H74" i="1" s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H109" i="1" s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H217" i="1" s="1"/>
  <c r="G218" i="1"/>
  <c r="H218" i="1" s="1"/>
  <c r="G219" i="1"/>
  <c r="G220" i="1"/>
  <c r="G221" i="1"/>
  <c r="G2" i="1"/>
  <c r="F221" i="1"/>
  <c r="H221" i="1" s="1"/>
  <c r="F220" i="1"/>
  <c r="F219" i="1"/>
  <c r="F218" i="1"/>
  <c r="F217" i="1"/>
  <c r="F216" i="1"/>
  <c r="H216" i="1" s="1"/>
  <c r="F215" i="1"/>
  <c r="H215" i="1" s="1"/>
  <c r="F214" i="1"/>
  <c r="F213" i="1"/>
  <c r="F212" i="1"/>
  <c r="F211" i="1"/>
  <c r="F210" i="1"/>
  <c r="H210" i="1" s="1"/>
  <c r="F209" i="1"/>
  <c r="H209" i="1" s="1"/>
  <c r="F208" i="1"/>
  <c r="H208" i="1" s="1"/>
  <c r="F207" i="1"/>
  <c r="F206" i="1"/>
  <c r="F205" i="1"/>
  <c r="H205" i="1" s="1"/>
  <c r="F204" i="1"/>
  <c r="H204" i="1" s="1"/>
  <c r="F203" i="1"/>
  <c r="H203" i="1" s="1"/>
  <c r="F202" i="1"/>
  <c r="F201" i="1"/>
  <c r="F200" i="1"/>
  <c r="F199" i="1"/>
  <c r="F198" i="1"/>
  <c r="H198" i="1" s="1"/>
  <c r="F197" i="1"/>
  <c r="H197" i="1" s="1"/>
  <c r="F196" i="1"/>
  <c r="H196" i="1" s="1"/>
  <c r="F195" i="1"/>
  <c r="F194" i="1"/>
  <c r="F193" i="1"/>
  <c r="H193" i="1" s="1"/>
  <c r="F192" i="1"/>
  <c r="H192" i="1" s="1"/>
  <c r="F191" i="1"/>
  <c r="H191" i="1" s="1"/>
  <c r="F190" i="1"/>
  <c r="F189" i="1"/>
  <c r="F188" i="1"/>
  <c r="F187" i="1"/>
  <c r="F186" i="1"/>
  <c r="F185" i="1"/>
  <c r="H185" i="1" s="1"/>
  <c r="F184" i="1"/>
  <c r="H184" i="1" s="1"/>
  <c r="F183" i="1"/>
  <c r="F182" i="1"/>
  <c r="F181" i="1"/>
  <c r="F180" i="1"/>
  <c r="H180" i="1" s="1"/>
  <c r="F179" i="1"/>
  <c r="H179" i="1" s="1"/>
  <c r="F178" i="1"/>
  <c r="F177" i="1"/>
  <c r="F176" i="1"/>
  <c r="F175" i="1"/>
  <c r="F174" i="1"/>
  <c r="F173" i="1"/>
  <c r="H173" i="1" s="1"/>
  <c r="F172" i="1"/>
  <c r="H172" i="1" s="1"/>
  <c r="F171" i="1"/>
  <c r="F170" i="1"/>
  <c r="F169" i="1"/>
  <c r="H169" i="1" s="1"/>
  <c r="F168" i="1"/>
  <c r="H168" i="1" s="1"/>
  <c r="F167" i="1"/>
  <c r="H167" i="1" s="1"/>
  <c r="F166" i="1"/>
  <c r="F165" i="1"/>
  <c r="F164" i="1"/>
  <c r="F163" i="1"/>
  <c r="F162" i="1"/>
  <c r="H162" i="1" s="1"/>
  <c r="F161" i="1"/>
  <c r="H161" i="1" s="1"/>
  <c r="F160" i="1"/>
  <c r="H160" i="1" s="1"/>
  <c r="F159" i="1"/>
  <c r="F158" i="1"/>
  <c r="H158" i="1" s="1"/>
  <c r="F157" i="1"/>
  <c r="H157" i="1" s="1"/>
  <c r="F156" i="1"/>
  <c r="H156" i="1" s="1"/>
  <c r="F155" i="1"/>
  <c r="H155" i="1" s="1"/>
  <c r="F154" i="1"/>
  <c r="F153" i="1"/>
  <c r="F152" i="1"/>
  <c r="F151" i="1"/>
  <c r="H151" i="1" s="1"/>
  <c r="F150" i="1"/>
  <c r="F149" i="1"/>
  <c r="H149" i="1" s="1"/>
  <c r="F148" i="1"/>
  <c r="H148" i="1" s="1"/>
  <c r="F147" i="1"/>
  <c r="F146" i="1"/>
  <c r="F145" i="1"/>
  <c r="F144" i="1"/>
  <c r="H144" i="1" s="1"/>
  <c r="F143" i="1"/>
  <c r="H143" i="1" s="1"/>
  <c r="F142" i="1"/>
  <c r="F141" i="1"/>
  <c r="F140" i="1"/>
  <c r="F139" i="1"/>
  <c r="F138" i="1"/>
  <c r="F137" i="1"/>
  <c r="H137" i="1" s="1"/>
  <c r="F136" i="1"/>
  <c r="F135" i="1"/>
  <c r="F134" i="1"/>
  <c r="F133" i="1"/>
  <c r="H133" i="1" s="1"/>
  <c r="F132" i="1"/>
  <c r="H132" i="1" s="1"/>
  <c r="F131" i="1"/>
  <c r="H131" i="1" s="1"/>
  <c r="F130" i="1"/>
  <c r="F129" i="1"/>
  <c r="F128" i="1"/>
  <c r="F127" i="1"/>
  <c r="F126" i="1"/>
  <c r="H126" i="1" s="1"/>
  <c r="F125" i="1"/>
  <c r="H125" i="1" s="1"/>
  <c r="F124" i="1"/>
  <c r="H124" i="1" s="1"/>
  <c r="F123" i="1"/>
  <c r="F122" i="1"/>
  <c r="F121" i="1"/>
  <c r="H121" i="1" s="1"/>
  <c r="F120" i="1"/>
  <c r="H120" i="1" s="1"/>
  <c r="F119" i="1"/>
  <c r="H119" i="1" s="1"/>
  <c r="F118" i="1"/>
  <c r="F117" i="1"/>
  <c r="F116" i="1"/>
  <c r="F115" i="1"/>
  <c r="H115" i="1" s="1"/>
  <c r="F114" i="1"/>
  <c r="F113" i="1"/>
  <c r="H113" i="1" s="1"/>
  <c r="F112" i="1"/>
  <c r="F111" i="1"/>
  <c r="F110" i="1"/>
  <c r="F109" i="1"/>
  <c r="F108" i="1"/>
  <c r="H108" i="1" s="1"/>
  <c r="F107" i="1"/>
  <c r="H107" i="1" s="1"/>
  <c r="F106" i="1"/>
  <c r="F105" i="1"/>
  <c r="F104" i="1"/>
  <c r="F103" i="1"/>
  <c r="F102" i="1"/>
  <c r="H102" i="1" s="1"/>
  <c r="F101" i="1"/>
  <c r="H101" i="1" s="1"/>
  <c r="F100" i="1"/>
  <c r="H100" i="1" s="1"/>
  <c r="F99" i="1"/>
  <c r="F98" i="1"/>
  <c r="H98" i="1" s="1"/>
  <c r="F97" i="1"/>
  <c r="H97" i="1" s="1"/>
  <c r="F96" i="1"/>
  <c r="H96" i="1" s="1"/>
  <c r="F95" i="1"/>
  <c r="H95" i="1" s="1"/>
  <c r="F94" i="1"/>
  <c r="F93" i="1"/>
  <c r="F92" i="1"/>
  <c r="F91" i="1"/>
  <c r="H91" i="1" s="1"/>
  <c r="F90" i="1"/>
  <c r="H90" i="1" s="1"/>
  <c r="F89" i="1"/>
  <c r="H89" i="1" s="1"/>
  <c r="F88" i="1"/>
  <c r="H88" i="1" s="1"/>
  <c r="F87" i="1"/>
  <c r="F86" i="1"/>
  <c r="F85" i="1"/>
  <c r="H85" i="1" s="1"/>
  <c r="F84" i="1"/>
  <c r="H84" i="1" s="1"/>
  <c r="F83" i="1"/>
  <c r="H83" i="1" s="1"/>
  <c r="F82" i="1"/>
  <c r="F81" i="1"/>
  <c r="F80" i="1"/>
  <c r="F79" i="1"/>
  <c r="F78" i="1"/>
  <c r="H78" i="1" s="1"/>
  <c r="F77" i="1"/>
  <c r="H77" i="1" s="1"/>
  <c r="F76" i="1"/>
  <c r="F75" i="1"/>
  <c r="F74" i="1"/>
  <c r="F73" i="1"/>
  <c r="F72" i="1"/>
  <c r="H72" i="1" s="1"/>
  <c r="F71" i="1"/>
  <c r="H71" i="1" s="1"/>
  <c r="F70" i="1"/>
  <c r="F69" i="1"/>
  <c r="F68" i="1"/>
  <c r="F67" i="1"/>
  <c r="F66" i="1"/>
  <c r="H66" i="1" s="1"/>
  <c r="F65" i="1"/>
  <c r="H65" i="1" s="1"/>
  <c r="F64" i="1"/>
  <c r="H64" i="1" s="1"/>
  <c r="F63" i="1"/>
  <c r="F62" i="1"/>
  <c r="F61" i="1"/>
  <c r="F60" i="1"/>
  <c r="H60" i="1" s="1"/>
  <c r="F59" i="1"/>
  <c r="H59" i="1" s="1"/>
  <c r="F58" i="1"/>
  <c r="F57" i="1"/>
  <c r="F56" i="1"/>
  <c r="F55" i="1"/>
  <c r="F54" i="1"/>
  <c r="F53" i="1"/>
  <c r="H53" i="1" s="1"/>
  <c r="F52" i="1"/>
  <c r="H52" i="1" s="1"/>
  <c r="F51" i="1"/>
  <c r="F50" i="1"/>
  <c r="F49" i="1"/>
  <c r="H49" i="1" s="1"/>
  <c r="F48" i="1"/>
  <c r="H48" i="1" s="1"/>
  <c r="F47" i="1"/>
  <c r="H47" i="1" s="1"/>
  <c r="F46" i="1"/>
  <c r="F45" i="1"/>
  <c r="F44" i="1"/>
  <c r="F43" i="1"/>
  <c r="F42" i="1"/>
  <c r="H42" i="1" s="1"/>
  <c r="F41" i="1"/>
  <c r="H41" i="1" s="1"/>
  <c r="F40" i="1"/>
  <c r="H40" i="1" s="1"/>
  <c r="F39" i="1"/>
  <c r="F38" i="1"/>
  <c r="F37" i="1"/>
  <c r="H37" i="1" s="1"/>
  <c r="F36" i="1"/>
  <c r="H36" i="1" s="1"/>
  <c r="F35" i="1"/>
  <c r="H35" i="1" s="1"/>
  <c r="F34" i="1"/>
  <c r="F33" i="1"/>
  <c r="F32" i="1"/>
  <c r="F31" i="1"/>
  <c r="H31" i="1" s="1"/>
  <c r="F30" i="1"/>
  <c r="H30" i="1" s="1"/>
  <c r="F29" i="1"/>
  <c r="H29" i="1" s="1"/>
  <c r="F28" i="1"/>
  <c r="H28" i="1" s="1"/>
  <c r="F27" i="1"/>
  <c r="F26" i="1"/>
  <c r="F25" i="1"/>
  <c r="F24" i="1"/>
  <c r="H24" i="1" s="1"/>
  <c r="F23" i="1"/>
  <c r="H23" i="1" s="1"/>
  <c r="F22" i="1"/>
  <c r="F21" i="1"/>
  <c r="F20" i="1"/>
  <c r="F19" i="1"/>
  <c r="F18" i="1"/>
  <c r="H18" i="1" s="1"/>
  <c r="F17" i="1"/>
  <c r="H17" i="1" s="1"/>
  <c r="F16" i="1"/>
  <c r="F15" i="1"/>
  <c r="F14" i="1"/>
  <c r="F13" i="1"/>
  <c r="F12" i="1"/>
  <c r="H12" i="1" s="1"/>
  <c r="F11" i="1"/>
  <c r="H11" i="1" s="1"/>
  <c r="F10" i="1"/>
  <c r="F9" i="1"/>
  <c r="F8" i="1"/>
  <c r="F7" i="1"/>
  <c r="F6" i="1"/>
  <c r="F5" i="1"/>
  <c r="H5" i="1" s="1"/>
  <c r="F4" i="1"/>
  <c r="H4" i="1" s="1"/>
  <c r="F3" i="1"/>
  <c r="F2" i="1"/>
  <c r="H2" i="1" s="1"/>
  <c r="L1" i="1"/>
  <c r="K1" i="1"/>
  <c r="J1" i="1"/>
  <c r="G1" i="1"/>
  <c r="F1" i="1"/>
  <c r="L165" i="1" l="1"/>
  <c r="L16" i="1"/>
  <c r="L189" i="1"/>
  <c r="L60" i="1"/>
  <c r="H62" i="1"/>
  <c r="H134" i="1"/>
  <c r="H182" i="1"/>
  <c r="H3" i="1"/>
  <c r="H15" i="1"/>
  <c r="H27" i="1"/>
  <c r="H39" i="1"/>
  <c r="H51" i="1"/>
  <c r="H63" i="1"/>
  <c r="H75" i="1"/>
  <c r="H87" i="1"/>
  <c r="H99" i="1"/>
  <c r="H111" i="1"/>
  <c r="H123" i="1"/>
  <c r="H135" i="1"/>
  <c r="H147" i="1"/>
  <c r="H159" i="1"/>
  <c r="H171" i="1"/>
  <c r="H183" i="1"/>
  <c r="H195" i="1"/>
  <c r="H207" i="1"/>
  <c r="H219" i="1"/>
  <c r="L213" i="1"/>
  <c r="L208" i="1"/>
  <c r="L203" i="1"/>
  <c r="L103" i="1"/>
  <c r="L89" i="1"/>
  <c r="L84" i="1"/>
  <c r="L69" i="1"/>
  <c r="L64" i="1"/>
  <c r="L59" i="1"/>
  <c r="L24" i="1"/>
  <c r="L4" i="1"/>
  <c r="L185" i="1"/>
  <c r="L160" i="1"/>
  <c r="L36" i="1"/>
  <c r="L11" i="1"/>
  <c r="L184" i="1"/>
  <c r="L20" i="1"/>
  <c r="H26" i="1"/>
  <c r="H146" i="1"/>
  <c r="H206" i="1"/>
  <c r="H211" i="1"/>
  <c r="H187" i="1"/>
  <c r="H163" i="1"/>
  <c r="H127" i="1"/>
  <c r="H79" i="1"/>
  <c r="H67" i="1"/>
  <c r="H43" i="1"/>
  <c r="H19" i="1"/>
  <c r="L113" i="1"/>
  <c r="L108" i="1"/>
  <c r="L93" i="1"/>
  <c r="L88" i="1"/>
  <c r="L83" i="1"/>
  <c r="L28" i="1"/>
  <c r="L41" i="1"/>
  <c r="L209" i="1"/>
  <c r="L179" i="1"/>
  <c r="L65" i="1"/>
  <c r="L35" i="1"/>
  <c r="H38" i="1"/>
  <c r="H122" i="1"/>
  <c r="H194" i="1"/>
  <c r="L155" i="1"/>
  <c r="L204" i="1"/>
  <c r="L45" i="1"/>
  <c r="H50" i="1"/>
  <c r="H170" i="1"/>
  <c r="L180" i="1"/>
  <c r="L21" i="1"/>
  <c r="L40" i="1"/>
  <c r="H86" i="1"/>
  <c r="H110" i="1"/>
  <c r="H214" i="1"/>
  <c r="L32" i="1"/>
  <c r="L217" i="1"/>
  <c r="L121" i="1"/>
  <c r="L97" i="1"/>
  <c r="L49" i="1"/>
  <c r="L173" i="1"/>
  <c r="L125" i="1"/>
  <c r="L153" i="1"/>
  <c r="L100" i="1"/>
  <c r="L76" i="1"/>
  <c r="L52" i="1"/>
  <c r="L200" i="1"/>
  <c r="L176" i="1"/>
  <c r="L157" i="1"/>
  <c r="L152" i="1"/>
  <c r="L133" i="1"/>
  <c r="L128" i="1"/>
  <c r="L109" i="1"/>
  <c r="L104" i="1"/>
  <c r="L85" i="1"/>
  <c r="L80" i="1"/>
  <c r="L61" i="1"/>
  <c r="L56" i="1"/>
  <c r="L37" i="1"/>
  <c r="L13" i="1"/>
  <c r="L169" i="1"/>
  <c r="L145" i="1"/>
  <c r="L68" i="1"/>
  <c r="L44" i="1"/>
  <c r="L25" i="1"/>
  <c r="L216" i="1"/>
  <c r="L144" i="1"/>
  <c r="L77" i="1"/>
  <c r="L53" i="1"/>
  <c r="L29" i="1"/>
  <c r="L5" i="1"/>
  <c r="L177" i="1"/>
  <c r="L148" i="1"/>
  <c r="L105" i="1"/>
  <c r="L33" i="1"/>
  <c r="L205" i="1"/>
  <c r="L181" i="1"/>
  <c r="L212" i="1"/>
  <c r="L188" i="1"/>
  <c r="L164" i="1"/>
  <c r="L73" i="1"/>
  <c r="L197" i="1"/>
  <c r="L168" i="1"/>
  <c r="L101" i="1"/>
  <c r="L220" i="1"/>
  <c r="L196" i="1"/>
  <c r="L129" i="1"/>
  <c r="L124" i="1"/>
  <c r="L9" i="1"/>
  <c r="H20" i="1"/>
  <c r="H44" i="1"/>
  <c r="H68" i="1"/>
  <c r="H92" i="1"/>
  <c r="H116" i="1"/>
  <c r="H140" i="1"/>
  <c r="H164" i="1"/>
  <c r="H188" i="1"/>
  <c r="H212" i="1"/>
  <c r="H9" i="1"/>
  <c r="H21" i="1"/>
  <c r="H33" i="1"/>
  <c r="H45" i="1"/>
  <c r="H57" i="1"/>
  <c r="H69" i="1"/>
  <c r="H81" i="1"/>
  <c r="H93" i="1"/>
  <c r="H105" i="1"/>
  <c r="H117" i="1"/>
  <c r="H129" i="1"/>
  <c r="H141" i="1"/>
  <c r="H153" i="1"/>
  <c r="H165" i="1"/>
  <c r="H177" i="1"/>
  <c r="H189" i="1"/>
  <c r="H201" i="1"/>
  <c r="H213" i="1"/>
  <c r="L193" i="1"/>
  <c r="L140" i="1"/>
  <c r="L116" i="1"/>
  <c r="L92" i="1"/>
  <c r="L221" i="1"/>
  <c r="L192" i="1"/>
  <c r="L149" i="1"/>
  <c r="L120" i="1"/>
  <c r="L96" i="1"/>
  <c r="L72" i="1"/>
  <c r="L48" i="1"/>
  <c r="L201" i="1"/>
  <c r="L172" i="1"/>
  <c r="L81" i="1"/>
  <c r="L57" i="1"/>
  <c r="H8" i="1"/>
  <c r="H32" i="1"/>
  <c r="H56" i="1"/>
  <c r="H80" i="1"/>
  <c r="H104" i="1"/>
  <c r="H128" i="1"/>
  <c r="H152" i="1"/>
  <c r="H176" i="1"/>
  <c r="H200" i="1"/>
  <c r="H10" i="1"/>
  <c r="H22" i="1"/>
  <c r="H34" i="1"/>
  <c r="H46" i="1"/>
  <c r="H58" i="1"/>
  <c r="H70" i="1"/>
  <c r="H82" i="1"/>
  <c r="H94" i="1"/>
  <c r="H106" i="1"/>
  <c r="H118" i="1"/>
  <c r="H130" i="1"/>
  <c r="H142" i="1"/>
  <c r="H154" i="1"/>
  <c r="H166" i="1"/>
  <c r="H178" i="1"/>
  <c r="H190" i="1"/>
  <c r="H202" i="1"/>
  <c r="H223" i="1" l="1"/>
  <c r="B5" i="2" s="1"/>
  <c r="H224" i="1" l="1"/>
  <c r="B6" i="2" s="1"/>
  <c r="H225" i="1"/>
  <c r="B7" i="2" s="1"/>
  <c r="L223" i="1" l="1"/>
  <c r="B9" i="2" s="1"/>
  <c r="L224" i="1" l="1"/>
  <c r="B8" i="2" s="1"/>
</calcChain>
</file>

<file path=xl/sharedStrings.xml><?xml version="1.0" encoding="utf-8"?>
<sst xmlns="http://schemas.openxmlformats.org/spreadsheetml/2006/main" count="247" uniqueCount="144">
  <si>
    <t>Járat</t>
  </si>
  <si>
    <t>Megálló</t>
  </si>
  <si>
    <t>Szélesség</t>
  </si>
  <si>
    <t>Hosszúság</t>
  </si>
  <si>
    <t>67-es sz. út</t>
  </si>
  <si>
    <t>Arany János tér</t>
  </si>
  <si>
    <t>Aranyeső utca</t>
  </si>
  <si>
    <t>Ballakúti utca</t>
  </si>
  <si>
    <t>Baross Gábor utca</t>
  </si>
  <si>
    <t>Bartók Béla utca</t>
  </si>
  <si>
    <t>Berzsenyi Dániel utca 30.</t>
  </si>
  <si>
    <t>Kaposvár Pláza</t>
  </si>
  <si>
    <t>Beszédes József utca</t>
  </si>
  <si>
    <t>Brassó utca</t>
  </si>
  <si>
    <t>Buzsáki utca</t>
  </si>
  <si>
    <t>Béla király utca</t>
  </si>
  <si>
    <t>Búzavirág utca</t>
  </si>
  <si>
    <t>Corso Bevásárlóközpont</t>
  </si>
  <si>
    <t>Csalogány utca</t>
  </si>
  <si>
    <t>Dombóvári út 4.</t>
  </si>
  <si>
    <t>Eger utca</t>
  </si>
  <si>
    <t>Egyenesi út 42.</t>
  </si>
  <si>
    <t>Egyenesi út, forduló</t>
  </si>
  <si>
    <t>Erdősor utca</t>
  </si>
  <si>
    <t>Fenyves utca 31.</t>
  </si>
  <si>
    <t>Fenyves utca 37/A</t>
  </si>
  <si>
    <t>Fő utca 37-39.</t>
  </si>
  <si>
    <t>Fő utca 48.</t>
  </si>
  <si>
    <t>Füredi utcai csomópont</t>
  </si>
  <si>
    <t>Guba Sándor utca 57.</t>
  </si>
  <si>
    <t>Guba Sándor utca 81.</t>
  </si>
  <si>
    <t>Gyertyános</t>
  </si>
  <si>
    <t>Gyár utca</t>
  </si>
  <si>
    <t>Gönczi Ferenc utca</t>
  </si>
  <si>
    <t>Hajnóczy utcai csomópont</t>
  </si>
  <si>
    <t>Harangvirág utca</t>
  </si>
  <si>
    <t>Hegyi utca</t>
  </si>
  <si>
    <t>Hold utca</t>
  </si>
  <si>
    <t>Honvéd utca</t>
  </si>
  <si>
    <t>Hársfa utca</t>
  </si>
  <si>
    <t>Hősök temploma</t>
  </si>
  <si>
    <t>Izzó utca</t>
  </si>
  <si>
    <t>Jutai út 24.</t>
  </si>
  <si>
    <t>Jutai út 45.</t>
  </si>
  <si>
    <t>Jókai liget</t>
  </si>
  <si>
    <t>Jókai Mór utca</t>
  </si>
  <si>
    <t>Kométa, forduló</t>
  </si>
  <si>
    <t>Kapoli Antal utca</t>
  </si>
  <si>
    <t>Kaposfüred, forduló</t>
  </si>
  <si>
    <t>Kaposfüred, központ</t>
  </si>
  <si>
    <t>Kaposfüred, vasútállomás</t>
  </si>
  <si>
    <t>Kaposfüredi utca 104.</t>
  </si>
  <si>
    <t>Kaposfüredi utca 12.</t>
  </si>
  <si>
    <t>Kaposfüredi utca 244.</t>
  </si>
  <si>
    <t>Kaposszentjakab, forduló</t>
  </si>
  <si>
    <t>MATE Kaposvári Campus</t>
  </si>
  <si>
    <t>Kecelhegyalja utca</t>
  </si>
  <si>
    <t>Kecelhegyi iskola, forduló</t>
  </si>
  <si>
    <t>Kenyérgyár utca 1.</t>
  </si>
  <si>
    <t>Kertbarát alsó</t>
  </si>
  <si>
    <t>Kertbarát felső</t>
  </si>
  <si>
    <t>Kinizsi lakótelep</t>
  </si>
  <si>
    <t>Klebersberg Kollégium</t>
  </si>
  <si>
    <t>Koppány vezér utca</t>
  </si>
  <si>
    <t>Kőrösi Csoma Sándor utca</t>
  </si>
  <si>
    <t>Bethlen Gábor utca</t>
  </si>
  <si>
    <t>Kórház</t>
  </si>
  <si>
    <t>Kölcsey Ferenc utca</t>
  </si>
  <si>
    <t>Laktanya</t>
  </si>
  <si>
    <t>Rómahegy</t>
  </si>
  <si>
    <t>Losonc köz</t>
  </si>
  <si>
    <t>Magyar Nobel-díjasok tere</t>
  </si>
  <si>
    <t>Mező utcai csomópont</t>
  </si>
  <si>
    <t>Mátyás király utca, forduló</t>
  </si>
  <si>
    <t>Móricz Zsigmond utca</t>
  </si>
  <si>
    <t>METYX</t>
  </si>
  <si>
    <t>Nyár utca</t>
  </si>
  <si>
    <t>Nádasdi utca</t>
  </si>
  <si>
    <t>Pázmány Péter utca</t>
  </si>
  <si>
    <t>Pécsi utca 227.</t>
  </si>
  <si>
    <t>Pécsi úti vasúti átjáró</t>
  </si>
  <si>
    <t>Raktár utca</t>
  </si>
  <si>
    <t>Raktár utca 2.</t>
  </si>
  <si>
    <t>Rendőrség</t>
  </si>
  <si>
    <t>Répáspuszta</t>
  </si>
  <si>
    <t>Répáspuszta, forduló</t>
  </si>
  <si>
    <t>Rózsa utca</t>
  </si>
  <si>
    <t>Sopron utca</t>
  </si>
  <si>
    <t>Szegfű utca</t>
  </si>
  <si>
    <t>Szent Imre utca 13.</t>
  </si>
  <si>
    <t>Szent Imre utca 29.</t>
  </si>
  <si>
    <t>Szigetvári utca 139.</t>
  </si>
  <si>
    <t>Szigetvári utca 6.</t>
  </si>
  <si>
    <t>Szigetvári utca 62.</t>
  </si>
  <si>
    <t>Széchenyi tér</t>
  </si>
  <si>
    <t>Szőlőhegy</t>
  </si>
  <si>
    <t>Tallián Gyula utca 4.</t>
  </si>
  <si>
    <t>Tallián Gyula utca 56.</t>
  </si>
  <si>
    <t>Tallián Gyula utca 82.</t>
  </si>
  <si>
    <t>Toldi lakónegyed</t>
  </si>
  <si>
    <t>Tompa Mihály utca</t>
  </si>
  <si>
    <t>Toponár, Kányádi Sándor utca</t>
  </si>
  <si>
    <t>Toponár, orci elágazás</t>
  </si>
  <si>
    <t>Toponár, Orci út</t>
  </si>
  <si>
    <t>Toponár, Szabó Pál utca</t>
  </si>
  <si>
    <t>Toponár, forduló</t>
  </si>
  <si>
    <t>Toponár, posta</t>
  </si>
  <si>
    <t>Toponári út 182.</t>
  </si>
  <si>
    <t>Toponári út 238.</t>
  </si>
  <si>
    <t>Táncsics Mihály utca</t>
  </si>
  <si>
    <t>Tóth Árpád utca</t>
  </si>
  <si>
    <t>Töröcske, forduló</t>
  </si>
  <si>
    <t>Vasút köz</t>
  </si>
  <si>
    <t>Vasútállomás</t>
  </si>
  <si>
    <t>Videoton</t>
  </si>
  <si>
    <t>Vikár Béla utca</t>
  </si>
  <si>
    <t>Villamossági Gyár</t>
  </si>
  <si>
    <t>Virág utca</t>
  </si>
  <si>
    <t>Volán-telep</t>
  </si>
  <si>
    <t>Várhegy feljáró</t>
  </si>
  <si>
    <t>Virágfürdő</t>
  </si>
  <si>
    <t>Kanizsai utca</t>
  </si>
  <si>
    <t>Vöröstelek utca</t>
  </si>
  <si>
    <t>Zichy Mihály utca</t>
  </si>
  <si>
    <t>Zárda utca</t>
  </si>
  <si>
    <t>ÁNTSZ</t>
  </si>
  <si>
    <t>Állatkórház</t>
  </si>
  <si>
    <t>Kaposfüred, Állomás utca</t>
  </si>
  <si>
    <t>Nagyszeben utca</t>
  </si>
  <si>
    <t>Nap utca</t>
  </si>
  <si>
    <t>Pázmány Péter utca 1.</t>
  </si>
  <si>
    <t>Autóbusz-állomás</t>
  </si>
  <si>
    <t>Cabero</t>
  </si>
  <si>
    <t>Kaposvári Szennyvíztelep</t>
  </si>
  <si>
    <t>Rákóczi tér</t>
  </si>
  <si>
    <t>Kapostüskevár</t>
  </si>
  <si>
    <t>Zöld Fűtőmű</t>
  </si>
  <si>
    <t>Berzsenyi utca 2.</t>
  </si>
  <si>
    <t>Cukorgyár köz</t>
  </si>
  <si>
    <t>Indulás</t>
  </si>
  <si>
    <t>Érkezés</t>
  </si>
  <si>
    <t>Távolság</t>
  </si>
  <si>
    <t>Felszállás</t>
  </si>
  <si>
    <t>Leszállás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</si>
</sst>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 m&quot;"/>
    <numFmt numFmtId="165" formatCode="0&quot; busz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Útvonal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746630E5-1DF3-4DF6-85BB-297C23C2A7D1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390-4C5E-A8A0-44FAF1DC0CFF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18DDF88-68E1-41A0-B163-748623CFCA01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390-4C5E-A8A0-44FAF1DC0CF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ABACF75-FE5C-4157-B406-A4CA3C851AC7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390-4C5E-A8A0-44FAF1DC0CFF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0C1080A9-307F-4815-BA3D-143FBD8C5D37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390-4C5E-A8A0-44FAF1DC0CFF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815B848-7D1E-44C2-9AF3-AAF6000BAF72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390-4C5E-A8A0-44FAF1DC0CFF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E447D2D-5C67-41F3-AB45-BF2E151C247C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390-4C5E-A8A0-44FAF1DC0CFF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4829D67-198D-4EF1-9491-AFFE84CE991F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390-4C5E-A8A0-44FAF1DC0CFF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E638D76-F1DB-47C5-A3C6-EFBA04D00423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390-4C5E-A8A0-44FAF1DC0C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terv!$C$12:$C$19</c:f>
              <c:numCache>
                <c:formatCode>General</c:formatCode>
                <c:ptCount val="8"/>
                <c:pt idx="0">
                  <c:v>17.792808999999998</c:v>
                </c:pt>
                <c:pt idx="1">
                  <c:v>17.809329999999999</c:v>
                </c:pt>
                <c:pt idx="2">
                  <c:v>17.825317999999999</c:v>
                </c:pt>
                <c:pt idx="3">
                  <c:v>17.827728</c:v>
                </c:pt>
                <c:pt idx="4">
                  <c:v>17.833528000000001</c:v>
                </c:pt>
                <c:pt idx="5">
                  <c:v>17.834140000000001</c:v>
                </c:pt>
                <c:pt idx="6">
                  <c:v>17.835289</c:v>
                </c:pt>
                <c:pt idx="7">
                  <c:v>17.836781999999999</c:v>
                </c:pt>
              </c:numCache>
            </c:numRef>
          </c:xVal>
          <c:yVal>
            <c:numRef>
              <c:f>terv!$B$12:$B$19</c:f>
              <c:numCache>
                <c:formatCode>General</c:formatCode>
                <c:ptCount val="8"/>
                <c:pt idx="0">
                  <c:v>46.353324000000001</c:v>
                </c:pt>
                <c:pt idx="1">
                  <c:v>46.358683999999997</c:v>
                </c:pt>
                <c:pt idx="2">
                  <c:v>46.383792999999997</c:v>
                </c:pt>
                <c:pt idx="3">
                  <c:v>46.390546000000001</c:v>
                </c:pt>
                <c:pt idx="4">
                  <c:v>46.394286000000001</c:v>
                </c:pt>
                <c:pt idx="5">
                  <c:v>46.402009</c:v>
                </c:pt>
                <c:pt idx="6">
                  <c:v>46.405217</c:v>
                </c:pt>
                <c:pt idx="7">
                  <c:v>46.407837000000001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terv!$A$12:$A$19</c15:f>
                <c15:dlblRangeCache>
                  <c:ptCount val="8"/>
                  <c:pt idx="0">
                    <c:v>Autóbusz-állomás</c:v>
                  </c:pt>
                  <c:pt idx="1">
                    <c:v>Hősök temploma</c:v>
                  </c:pt>
                  <c:pt idx="2">
                    <c:v>MATE Kaposvári Campus</c:v>
                  </c:pt>
                  <c:pt idx="3">
                    <c:v>Toponár, posta</c:v>
                  </c:pt>
                  <c:pt idx="4">
                    <c:v>Toponár, orci elágazás</c:v>
                  </c:pt>
                  <c:pt idx="5">
                    <c:v>Toponári út 182.</c:v>
                  </c:pt>
                  <c:pt idx="6">
                    <c:v>Toponári út 238.</c:v>
                  </c:pt>
                  <c:pt idx="7">
                    <c:v>Toponár, forduló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6390-4C5E-A8A0-44FAF1DC0CFF}"/>
            </c:ext>
          </c:extLst>
        </c:ser>
        <c:ser>
          <c:idx val="1"/>
          <c:order val="1"/>
          <c:tx>
            <c:v>Indulás - érkezés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7768CD3D-F186-419F-A1B4-34C317A3BC51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390-4C5E-A8A0-44FAF1DC0CFF}"/>
                </c:ext>
              </c:extLst>
            </c:dLbl>
            <c:dLbl>
              <c:idx val="1"/>
              <c:layout>
                <c:manualLayout>
                  <c:x val="-4.2906237781979058E-2"/>
                  <c:y val="-4.8942532531977924E-2"/>
                </c:manualLayout>
              </c:layout>
              <c:tx>
                <c:rich>
                  <a:bodyPr/>
                  <a:lstStyle/>
                  <a:p>
                    <a:fld id="{F9A5A427-25DC-491F-A55F-BDCAA0D94C5D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390-4C5E-A8A0-44FAF1DC0C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terv!$C$2:$C$3</c:f>
              <c:numCache>
                <c:formatCode>General</c:formatCode>
                <c:ptCount val="2"/>
                <c:pt idx="0">
                  <c:v>17.817212999999999</c:v>
                </c:pt>
                <c:pt idx="1">
                  <c:v>17.795777000000001</c:v>
                </c:pt>
              </c:numCache>
            </c:numRef>
          </c:xVal>
          <c:yVal>
            <c:numRef>
              <c:f>terv!$B$2:$B$3</c:f>
              <c:numCache>
                <c:formatCode>General</c:formatCode>
                <c:ptCount val="2"/>
                <c:pt idx="0">
                  <c:v>46.400683000000001</c:v>
                </c:pt>
                <c:pt idx="1">
                  <c:v>46.353934000000002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terv!$A$2:$A$3</c15:f>
                <c15:dlblRangeCache>
                  <c:ptCount val="2"/>
                  <c:pt idx="0">
                    <c:v>Indulás</c:v>
                  </c:pt>
                  <c:pt idx="1">
                    <c:v>Érkezés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6390-4C5E-A8A0-44FAF1DC0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689248"/>
        <c:axId val="402579560"/>
      </c:scatterChart>
      <c:valAx>
        <c:axId val="505689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2579560"/>
        <c:crosses val="autoZero"/>
        <c:crossBetween val="midCat"/>
      </c:valAx>
      <c:valAx>
        <c:axId val="40257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05689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59121</xdr:colOff>
      <xdr:row>0</xdr:row>
      <xdr:rowOff>85397</xdr:rowOff>
    </xdr:from>
    <xdr:to>
      <xdr:col>5</xdr:col>
      <xdr:colOff>1418897</xdr:colOff>
      <xdr:row>29</xdr:row>
      <xdr:rowOff>137948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98BAFD4-1945-7980-DBC6-4E886B8E9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zoomScale="145" zoomScaleNormal="145" workbookViewId="0"/>
  </sheetViews>
  <sheetFormatPr defaultRowHeight="15" x14ac:dyDescent="0.25"/>
  <cols>
    <col min="2" max="2" width="27.5703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F1" t="str">
        <f>C1</f>
        <v>Szélesség</v>
      </c>
      <c r="G1" t="str">
        <f>D1</f>
        <v>Hosszúság</v>
      </c>
      <c r="H1" t="s">
        <v>141</v>
      </c>
      <c r="J1" t="str">
        <f>F1</f>
        <v>Szélesség</v>
      </c>
      <c r="K1" t="str">
        <f>G1</f>
        <v>Hosszúság</v>
      </c>
      <c r="L1" t="str">
        <f>H1</f>
        <v>Távolság</v>
      </c>
    </row>
    <row r="2" spans="1:12" x14ac:dyDescent="0.25">
      <c r="A2">
        <v>45</v>
      </c>
      <c r="B2" t="s">
        <v>4</v>
      </c>
      <c r="C2">
        <v>46.351168999999999</v>
      </c>
      <c r="D2">
        <v>17.782722</v>
      </c>
      <c r="F2">
        <f>(C2-terv!B$2)*109.8</f>
        <v>-5.4366372000002254</v>
      </c>
      <c r="G2">
        <f>(D2-terv!C$2)*77.1</f>
        <v>-2.6592560999999351</v>
      </c>
      <c r="H2">
        <f>SQRT(POWER(F2,2)+POWER(G2,2))*1000</f>
        <v>6052.1621797348726</v>
      </c>
      <c r="J2">
        <f>(C2-terv!B$3)*109.8</f>
        <v>-0.30359700000040418</v>
      </c>
      <c r="K2">
        <f>(D2-terv!C$3)*77.1</f>
        <v>-1.0065405000001055</v>
      </c>
      <c r="L2">
        <f>SQRT(POWER(J2,2)+POWER(K2,2))*1000</f>
        <v>1051.3300702204365</v>
      </c>
    </row>
    <row r="3" spans="1:12" x14ac:dyDescent="0.25">
      <c r="A3">
        <v>40</v>
      </c>
      <c r="B3" t="s">
        <v>4</v>
      </c>
      <c r="C3">
        <v>46.35069</v>
      </c>
      <c r="D3">
        <v>17.781893</v>
      </c>
      <c r="F3">
        <f>(C3-terv!B$2)*109.8</f>
        <v>-5.4892314000000679</v>
      </c>
      <c r="G3">
        <f>(D3-terv!C$2)*77.1</f>
        <v>-2.7231719999998987</v>
      </c>
      <c r="H3">
        <f t="shared" ref="H3:H66" si="0">SQRT(POWER(F3,2)+POWER(G3,2))*1000</f>
        <v>6127.5873803912536</v>
      </c>
      <c r="J3">
        <f>(C3-terv!B$3)*109.8</f>
        <v>-0.35619120000024651</v>
      </c>
      <c r="K3">
        <f>(D3-terv!C$3)*77.1</f>
        <v>-1.0704564000000689</v>
      </c>
      <c r="L3">
        <f t="shared" ref="L3:L66" si="1">SQRT(POWER(J3,2)+POWER(K3,2))*1000</f>
        <v>1128.1618125334339</v>
      </c>
    </row>
    <row r="4" spans="1:12" x14ac:dyDescent="0.25">
      <c r="A4">
        <v>12</v>
      </c>
      <c r="B4" t="s">
        <v>5</v>
      </c>
      <c r="C4">
        <v>46.366563999999997</v>
      </c>
      <c r="D4">
        <v>17.788471999999999</v>
      </c>
      <c r="F4">
        <f>(C4-terv!B$2)*109.8</f>
        <v>-3.7462662000004401</v>
      </c>
      <c r="G4">
        <f>(D4-terv!C$2)*77.1</f>
        <v>-2.2159311000000095</v>
      </c>
      <c r="H4">
        <f t="shared" si="0"/>
        <v>4352.5694803429606</v>
      </c>
      <c r="J4">
        <f>(C4-terv!B$3)*109.8</f>
        <v>1.3867739999993816</v>
      </c>
      <c r="K4">
        <f>(D4-terv!C$3)*77.1</f>
        <v>-0.56321550000018017</v>
      </c>
      <c r="L4">
        <f t="shared" si="1"/>
        <v>1496.7811551842633</v>
      </c>
    </row>
    <row r="5" spans="1:12" x14ac:dyDescent="0.25">
      <c r="A5">
        <v>20</v>
      </c>
      <c r="B5" t="s">
        <v>5</v>
      </c>
      <c r="C5">
        <v>46.366850999999997</v>
      </c>
      <c r="D5">
        <v>17.788361999999999</v>
      </c>
      <c r="F5">
        <f>(C5-terv!B$2)*109.8</f>
        <v>-3.7147536000004235</v>
      </c>
      <c r="G5">
        <f>(D5-terv!C$2)*77.1</f>
        <v>-2.2244120999999626</v>
      </c>
      <c r="H5">
        <f t="shared" si="0"/>
        <v>4329.8271904710418</v>
      </c>
      <c r="J5">
        <f>(C5-terv!B$3)*109.8</f>
        <v>1.4182865999993979</v>
      </c>
      <c r="K5">
        <f>(D5-terv!C$3)*77.1</f>
        <v>-0.57169650000013306</v>
      </c>
      <c r="L5">
        <f t="shared" si="1"/>
        <v>1529.1742110859225</v>
      </c>
    </row>
    <row r="6" spans="1:12" x14ac:dyDescent="0.25">
      <c r="A6">
        <v>44</v>
      </c>
      <c r="B6" t="s">
        <v>5</v>
      </c>
      <c r="C6">
        <v>46.367595000000001</v>
      </c>
      <c r="D6">
        <v>17.790237000000001</v>
      </c>
      <c r="F6">
        <f>(C6-terv!B$2)*109.8</f>
        <v>-3.6330623999999276</v>
      </c>
      <c r="G6">
        <f>(D6-terv!C$2)*77.1</f>
        <v>-2.0798495999998199</v>
      </c>
      <c r="H6">
        <f t="shared" si="0"/>
        <v>4186.2771959000338</v>
      </c>
      <c r="J6">
        <f>(C6-terv!B$3)*109.8</f>
        <v>1.499977799999894</v>
      </c>
      <c r="K6">
        <f>(D6-terv!C$3)*77.1</f>
        <v>-0.42713399999999058</v>
      </c>
      <c r="L6">
        <f t="shared" si="1"/>
        <v>1559.607916897229</v>
      </c>
    </row>
    <row r="7" spans="1:12" x14ac:dyDescent="0.25">
      <c r="A7">
        <v>46</v>
      </c>
      <c r="B7" t="s">
        <v>6</v>
      </c>
      <c r="C7">
        <v>46.337685999999998</v>
      </c>
      <c r="D7">
        <v>17.790371</v>
      </c>
      <c r="F7">
        <f>(C7-terv!B$2)*109.8</f>
        <v>-6.9170706000003133</v>
      </c>
      <c r="G7">
        <f>(D7-terv!C$2)*77.1</f>
        <v>-2.0695181999998824</v>
      </c>
      <c r="H7">
        <f t="shared" si="0"/>
        <v>7220.0257108627702</v>
      </c>
      <c r="J7">
        <f>(C7-terv!B$3)*109.8</f>
        <v>-1.7840304000004921</v>
      </c>
      <c r="K7">
        <f>(D7-terv!C$3)*77.1</f>
        <v>-0.41680260000005304</v>
      </c>
      <c r="L7">
        <f t="shared" si="1"/>
        <v>1832.0722899200018</v>
      </c>
    </row>
    <row r="8" spans="1:12" x14ac:dyDescent="0.25">
      <c r="A8">
        <v>42</v>
      </c>
      <c r="B8" t="s">
        <v>6</v>
      </c>
      <c r="C8">
        <v>46.337414000000003</v>
      </c>
      <c r="D8">
        <v>17.790638999999999</v>
      </c>
      <c r="F8">
        <f>(C8-terv!B$2)*109.8</f>
        <v>-6.9469361999998069</v>
      </c>
      <c r="G8">
        <f>(D8-terv!C$2)*77.1</f>
        <v>-2.0488554000000074</v>
      </c>
      <c r="H8">
        <f t="shared" si="0"/>
        <v>7242.7709488135097</v>
      </c>
      <c r="J8">
        <f>(C8-terv!B$3)*109.8</f>
        <v>-1.8138959999999855</v>
      </c>
      <c r="K8">
        <f>(D8-terv!C$3)*77.1</f>
        <v>-0.39613980000017784</v>
      </c>
      <c r="L8">
        <f t="shared" si="1"/>
        <v>1856.6489813532683</v>
      </c>
    </row>
    <row r="9" spans="1:12" x14ac:dyDescent="0.25">
      <c r="A9">
        <v>90</v>
      </c>
      <c r="B9" t="s">
        <v>7</v>
      </c>
      <c r="C9">
        <v>46.342177</v>
      </c>
      <c r="D9">
        <v>17.799177</v>
      </c>
      <c r="F9">
        <f>(C9-terv!B$2)*109.8</f>
        <v>-6.4239588000001406</v>
      </c>
      <c r="G9">
        <f>(D9-terv!C$2)*77.1</f>
        <v>-1.3905755999998926</v>
      </c>
      <c r="H9">
        <f t="shared" si="0"/>
        <v>6572.7427428292303</v>
      </c>
      <c r="J9">
        <f>(C9-terv!B$3)*109.8</f>
        <v>-1.2909186000003188</v>
      </c>
      <c r="K9">
        <f>(D9-terv!C$3)*77.1</f>
        <v>0.26213999999993687</v>
      </c>
      <c r="L9">
        <f t="shared" si="1"/>
        <v>1317.2654293750938</v>
      </c>
    </row>
    <row r="10" spans="1:12" x14ac:dyDescent="0.25">
      <c r="A10">
        <v>51</v>
      </c>
      <c r="B10" t="s">
        <v>7</v>
      </c>
      <c r="C10">
        <v>46.341425000000001</v>
      </c>
      <c r="D10">
        <v>17.800224</v>
      </c>
      <c r="F10">
        <f>(C10-terv!B$2)*109.8</f>
        <v>-6.5065283999999792</v>
      </c>
      <c r="G10">
        <f>(D10-terv!C$2)*77.1</f>
        <v>-1.3098518999999083</v>
      </c>
      <c r="H10">
        <f t="shared" si="0"/>
        <v>6637.0643977544514</v>
      </c>
      <c r="J10">
        <f>(C10-terv!B$3)*109.8</f>
        <v>-1.3734882000001576</v>
      </c>
      <c r="K10">
        <f>(D10-terv!C$3)*77.1</f>
        <v>0.34286369999992128</v>
      </c>
      <c r="L10">
        <f t="shared" si="1"/>
        <v>1415.6360239543599</v>
      </c>
    </row>
    <row r="11" spans="1:12" x14ac:dyDescent="0.25">
      <c r="A11">
        <v>61</v>
      </c>
      <c r="B11" t="s">
        <v>8</v>
      </c>
      <c r="C11">
        <v>46.352843999999997</v>
      </c>
      <c r="D11">
        <v>17.803305999999999</v>
      </c>
      <c r="F11">
        <f>(C11-terv!B$2)*109.8</f>
        <v>-5.2527222000003615</v>
      </c>
      <c r="G11">
        <f>(D11-terv!C$2)*77.1</f>
        <v>-1.0722296999999745</v>
      </c>
      <c r="H11">
        <f t="shared" si="0"/>
        <v>5361.0416002805532</v>
      </c>
      <c r="J11">
        <f>(C11-terv!B$3)*109.8</f>
        <v>-0.11968200000054026</v>
      </c>
      <c r="K11">
        <f>(D11-terv!C$3)*77.1</f>
        <v>0.580485899999855</v>
      </c>
      <c r="L11">
        <f t="shared" si="1"/>
        <v>592.69525156084296</v>
      </c>
    </row>
    <row r="12" spans="1:12" x14ac:dyDescent="0.25">
      <c r="A12">
        <v>46</v>
      </c>
      <c r="B12" t="s">
        <v>9</v>
      </c>
      <c r="C12">
        <v>46.351486000000001</v>
      </c>
      <c r="D12">
        <v>17.790431000000002</v>
      </c>
      <c r="F12">
        <f>(C12-terv!B$2)*109.8</f>
        <v>-5.4018305999999443</v>
      </c>
      <c r="G12">
        <f>(D12-terv!C$2)*77.1</f>
        <v>-2.0648921999997838</v>
      </c>
      <c r="H12">
        <f t="shared" si="0"/>
        <v>5783.0401718054582</v>
      </c>
      <c r="J12">
        <f>(C12-terv!B$3)*109.8</f>
        <v>-0.2687904000001225</v>
      </c>
      <c r="K12">
        <f>(D12-terv!C$3)*77.1</f>
        <v>-0.41217659999995421</v>
      </c>
      <c r="L12">
        <f t="shared" si="1"/>
        <v>492.07502346669463</v>
      </c>
    </row>
    <row r="13" spans="1:12" x14ac:dyDescent="0.25">
      <c r="A13">
        <v>41</v>
      </c>
      <c r="B13" t="s">
        <v>9</v>
      </c>
      <c r="C13">
        <v>46.351464</v>
      </c>
      <c r="D13">
        <v>17.790548999999999</v>
      </c>
      <c r="F13">
        <f>(C13-terv!B$2)*109.8</f>
        <v>-5.4042462000000864</v>
      </c>
      <c r="G13">
        <f>(D13-terv!C$2)*77.1</f>
        <v>-2.0557944000000186</v>
      </c>
      <c r="H13">
        <f t="shared" si="0"/>
        <v>5782.0556556718484</v>
      </c>
      <c r="J13">
        <f>(C13-terv!B$3)*109.8</f>
        <v>-0.27120600000026512</v>
      </c>
      <c r="K13">
        <f>(D13-terv!C$3)*77.1</f>
        <v>-0.40307880000018909</v>
      </c>
      <c r="L13">
        <f t="shared" si="1"/>
        <v>485.82426189491218</v>
      </c>
    </row>
    <row r="14" spans="1:12" x14ac:dyDescent="0.25">
      <c r="A14">
        <v>13</v>
      </c>
      <c r="B14" t="s">
        <v>10</v>
      </c>
      <c r="C14">
        <v>46.360216000000001</v>
      </c>
      <c r="D14">
        <v>17.783916999999999</v>
      </c>
      <c r="F14">
        <f>(C14-terv!B$2)*109.8</f>
        <v>-4.4432765999999546</v>
      </c>
      <c r="G14">
        <f>(D14-terv!C$2)*77.1</f>
        <v>-2.5671215999999992</v>
      </c>
      <c r="H14">
        <f t="shared" si="0"/>
        <v>5131.5514470083717</v>
      </c>
      <c r="J14">
        <f>(C14-terv!B$3)*109.8</f>
        <v>0.68976359999986692</v>
      </c>
      <c r="K14">
        <f>(D14-terv!C$3)*77.1</f>
        <v>-0.91440600000016969</v>
      </c>
      <c r="L14">
        <f t="shared" si="1"/>
        <v>1145.3873391657019</v>
      </c>
    </row>
    <row r="15" spans="1:12" x14ac:dyDescent="0.25">
      <c r="A15">
        <v>32</v>
      </c>
      <c r="B15" t="s">
        <v>10</v>
      </c>
      <c r="C15">
        <v>46.359012</v>
      </c>
      <c r="D15">
        <v>17.783951999999999</v>
      </c>
      <c r="F15">
        <f>(C15-terv!B$2)*109.8</f>
        <v>-4.575475800000099</v>
      </c>
      <c r="G15">
        <f>(D15-terv!C$2)*77.1</f>
        <v>-2.5644230999999644</v>
      </c>
      <c r="H15">
        <f t="shared" si="0"/>
        <v>5245.1162648886984</v>
      </c>
      <c r="J15">
        <f>(C15-terv!B$3)*109.8</f>
        <v>0.55756439999972252</v>
      </c>
      <c r="K15">
        <f>(D15-terv!C$3)*77.1</f>
        <v>-0.9117075000001349</v>
      </c>
      <c r="L15">
        <f t="shared" si="1"/>
        <v>1068.6854662170467</v>
      </c>
    </row>
    <row r="16" spans="1:12" x14ac:dyDescent="0.25">
      <c r="A16">
        <v>32</v>
      </c>
      <c r="B16" t="s">
        <v>11</v>
      </c>
      <c r="C16">
        <v>46.355325000000001</v>
      </c>
      <c r="D16">
        <v>17.784655999999998</v>
      </c>
      <c r="F16">
        <f>(C16-terv!B$2)*109.8</f>
        <v>-4.9803084000000251</v>
      </c>
      <c r="G16">
        <f>(D16-terv!C$2)*77.1</f>
        <v>-2.5101447000000472</v>
      </c>
      <c r="H16">
        <f t="shared" si="0"/>
        <v>5577.1227504914332</v>
      </c>
      <c r="J16">
        <f>(C16-terv!B$3)*109.8</f>
        <v>0.15273179999979616</v>
      </c>
      <c r="K16">
        <f>(D16-terv!C$3)*77.1</f>
        <v>-0.85742910000021755</v>
      </c>
      <c r="L16">
        <f t="shared" si="1"/>
        <v>870.92575128902968</v>
      </c>
    </row>
    <row r="17" spans="1:12" x14ac:dyDescent="0.25">
      <c r="A17">
        <v>31</v>
      </c>
      <c r="B17" t="s">
        <v>11</v>
      </c>
      <c r="C17">
        <v>46.355441999999996</v>
      </c>
      <c r="D17">
        <v>17.784852999999998</v>
      </c>
      <c r="F17">
        <f>(C17-terv!B$2)*109.8</f>
        <v>-4.9674618000004722</v>
      </c>
      <c r="G17">
        <f>(D17-terv!C$2)*77.1</f>
        <v>-2.4949560000000468</v>
      </c>
      <c r="H17">
        <f t="shared" si="0"/>
        <v>5558.8202144340094</v>
      </c>
      <c r="J17">
        <f>(C17-terv!B$3)*109.8</f>
        <v>0.16557839999934884</v>
      </c>
      <c r="K17">
        <f>(D17-terv!C$3)*77.1</f>
        <v>-0.84224040000021738</v>
      </c>
      <c r="L17">
        <f t="shared" si="1"/>
        <v>858.3618688751676</v>
      </c>
    </row>
    <row r="18" spans="1:12" x14ac:dyDescent="0.25">
      <c r="A18">
        <v>31</v>
      </c>
      <c r="B18" t="s">
        <v>12</v>
      </c>
      <c r="C18">
        <v>46.341850999999998</v>
      </c>
      <c r="D18">
        <v>17.763235000000002</v>
      </c>
      <c r="F18">
        <f>(C18-terv!B$2)*109.8</f>
        <v>-6.4597536000002673</v>
      </c>
      <c r="G18">
        <f>(D18-terv!C$2)*77.1</f>
        <v>-4.161703799999783</v>
      </c>
      <c r="H18">
        <f t="shared" si="0"/>
        <v>7684.2823407035903</v>
      </c>
      <c r="J18">
        <f>(C18-terv!B$3)*109.8</f>
        <v>-1.3267134000004461</v>
      </c>
      <c r="K18">
        <f>(D18-terv!C$3)*77.1</f>
        <v>-2.5089881999999539</v>
      </c>
      <c r="L18">
        <f t="shared" si="1"/>
        <v>2838.1667029051964</v>
      </c>
    </row>
    <row r="19" spans="1:12" x14ac:dyDescent="0.25">
      <c r="A19">
        <v>33</v>
      </c>
      <c r="B19" t="s">
        <v>12</v>
      </c>
      <c r="C19">
        <v>46.342035000000003</v>
      </c>
      <c r="D19">
        <v>17.763297999999999</v>
      </c>
      <c r="F19">
        <f>(C19-terv!B$2)*109.8</f>
        <v>-6.4395503999997841</v>
      </c>
      <c r="G19">
        <f>(D19-terv!C$2)*77.1</f>
        <v>-4.156846499999995</v>
      </c>
      <c r="H19">
        <f t="shared" si="0"/>
        <v>7664.671041779914</v>
      </c>
      <c r="J19">
        <f>(C19-terv!B$3)*109.8</f>
        <v>-1.3065101999999627</v>
      </c>
      <c r="K19">
        <f>(D19-terv!C$3)*77.1</f>
        <v>-2.504130900000165</v>
      </c>
      <c r="L19">
        <f t="shared" si="1"/>
        <v>2824.4717146821595</v>
      </c>
    </row>
    <row r="20" spans="1:12" x14ac:dyDescent="0.25">
      <c r="A20">
        <v>12</v>
      </c>
      <c r="B20" t="s">
        <v>13</v>
      </c>
      <c r="C20">
        <v>46.372092000000002</v>
      </c>
      <c r="D20">
        <v>17.787416</v>
      </c>
      <c r="F20">
        <f>(C20-terv!B$2)*109.8</f>
        <v>-3.1392917999998571</v>
      </c>
      <c r="G20">
        <f>(D20-terv!C$2)*77.1</f>
        <v>-2.2973486999998856</v>
      </c>
      <c r="H20">
        <f t="shared" si="0"/>
        <v>3890.1110594605789</v>
      </c>
      <c r="J20">
        <f>(C20-terv!B$3)*109.8</f>
        <v>1.9937483999999641</v>
      </c>
      <c r="K20">
        <f>(D20-terv!C$3)*77.1</f>
        <v>-0.64463310000005614</v>
      </c>
      <c r="L20">
        <f t="shared" si="1"/>
        <v>2095.3721664940808</v>
      </c>
    </row>
    <row r="21" spans="1:12" x14ac:dyDescent="0.25">
      <c r="A21">
        <v>43</v>
      </c>
      <c r="B21" t="s">
        <v>14</v>
      </c>
      <c r="C21">
        <v>46.367947000000001</v>
      </c>
      <c r="D21">
        <v>17.792331999999998</v>
      </c>
      <c r="F21">
        <f>(C21-terv!B$2)*109.8</f>
        <v>-3.5944127999999864</v>
      </c>
      <c r="G21">
        <f>(D21-terv!C$2)*77.1</f>
        <v>-1.9183251000000459</v>
      </c>
      <c r="H21">
        <f t="shared" si="0"/>
        <v>4074.2820921106977</v>
      </c>
      <c r="J21">
        <f>(C21-terv!B$3)*109.8</f>
        <v>1.5386273999998352</v>
      </c>
      <c r="K21">
        <f>(D21-terv!C$3)*77.1</f>
        <v>-0.26560950000021638</v>
      </c>
      <c r="L21">
        <f t="shared" si="1"/>
        <v>1561.3848604750265</v>
      </c>
    </row>
    <row r="22" spans="1:12" x14ac:dyDescent="0.25">
      <c r="A22">
        <v>44</v>
      </c>
      <c r="B22" t="s">
        <v>14</v>
      </c>
      <c r="C22">
        <v>46.367883999999997</v>
      </c>
      <c r="D22">
        <v>17.792376000000001</v>
      </c>
      <c r="F22">
        <f>(C22-terv!B$2)*109.8</f>
        <v>-3.6013302000004654</v>
      </c>
      <c r="G22">
        <f>(D22-terv!C$2)*77.1</f>
        <v>-1.9149326999998457</v>
      </c>
      <c r="H22">
        <f t="shared" si="0"/>
        <v>4078.7922789674021</v>
      </c>
      <c r="J22">
        <f>(C22-terv!B$3)*109.8</f>
        <v>1.5317099999993558</v>
      </c>
      <c r="K22">
        <f>(D22-terv!C$3)*77.1</f>
        <v>-0.26221710000001613</v>
      </c>
      <c r="L22">
        <f t="shared" si="1"/>
        <v>1553.9927064276862</v>
      </c>
    </row>
    <row r="23" spans="1:12" x14ac:dyDescent="0.25">
      <c r="A23">
        <v>61</v>
      </c>
      <c r="B23" t="s">
        <v>15</v>
      </c>
      <c r="C23">
        <v>46.348329999999997</v>
      </c>
      <c r="D23">
        <v>17.815061</v>
      </c>
      <c r="F23">
        <f>(C23-terv!B$2)*109.8</f>
        <v>-5.7483594000004006</v>
      </c>
      <c r="G23">
        <f>(D23-terv!C$2)*77.1</f>
        <v>-0.16591919999990912</v>
      </c>
      <c r="H23">
        <f t="shared" si="0"/>
        <v>5750.7534265087015</v>
      </c>
      <c r="J23">
        <f>(C23-terv!B$3)*109.8</f>
        <v>-0.61531920000057883</v>
      </c>
      <c r="K23">
        <f>(D23-terv!C$3)*77.1</f>
        <v>1.4867963999999203</v>
      </c>
      <c r="L23">
        <f t="shared" si="1"/>
        <v>1609.093301503078</v>
      </c>
    </row>
    <row r="24" spans="1:12" x14ac:dyDescent="0.25">
      <c r="A24">
        <v>12</v>
      </c>
      <c r="B24" t="s">
        <v>16</v>
      </c>
      <c r="C24">
        <v>46.375818000000002</v>
      </c>
      <c r="D24">
        <v>17.781883000000001</v>
      </c>
      <c r="F24">
        <f>(C24-terv!B$2)*109.8</f>
        <v>-2.73017699999982</v>
      </c>
      <c r="G24">
        <f>(D24-terv!C$2)*77.1</f>
        <v>-2.7239429999998692</v>
      </c>
      <c r="H24">
        <f t="shared" si="0"/>
        <v>3856.6477566114727</v>
      </c>
      <c r="J24">
        <f>(C24-terv!B$3)*109.8</f>
        <v>2.4028632000000014</v>
      </c>
      <c r="K24">
        <f>(D24-terv!C$3)*77.1</f>
        <v>-1.0712274000000397</v>
      </c>
      <c r="L24">
        <f t="shared" si="1"/>
        <v>2630.8325109031725</v>
      </c>
    </row>
    <row r="25" spans="1:12" x14ac:dyDescent="0.25">
      <c r="A25">
        <v>20</v>
      </c>
      <c r="B25" t="s">
        <v>16</v>
      </c>
      <c r="C25">
        <v>46.374772</v>
      </c>
      <c r="D25">
        <v>17.781887999999999</v>
      </c>
      <c r="F25">
        <f>(C25-terv!B$2)*109.8</f>
        <v>-2.845027800000075</v>
      </c>
      <c r="G25">
        <f>(D25-terv!C$2)*77.1</f>
        <v>-2.7235575000000209</v>
      </c>
      <c r="H25">
        <f t="shared" si="0"/>
        <v>3938.5211232872211</v>
      </c>
      <c r="J25">
        <f>(C25-terv!B$3)*109.8</f>
        <v>2.2880123999997464</v>
      </c>
      <c r="K25">
        <f>(D25-terv!C$3)*77.1</f>
        <v>-1.0708419000001914</v>
      </c>
      <c r="L25">
        <f t="shared" si="1"/>
        <v>2526.2033008743811</v>
      </c>
    </row>
    <row r="26" spans="1:12" x14ac:dyDescent="0.25">
      <c r="A26">
        <v>12</v>
      </c>
      <c r="B26" t="s">
        <v>17</v>
      </c>
      <c r="C26">
        <v>46.355235999999998</v>
      </c>
      <c r="D26">
        <v>17.78603</v>
      </c>
      <c r="F26">
        <f>(C26-terv!B$2)*109.8</f>
        <v>-4.9900806000003186</v>
      </c>
      <c r="G26">
        <f>(D26-terv!C$2)*77.1</f>
        <v>-2.4042092999998941</v>
      </c>
      <c r="H26">
        <f t="shared" si="0"/>
        <v>5539.0546804220594</v>
      </c>
      <c r="J26">
        <f>(C26-terv!B$3)*109.8</f>
        <v>0.14295959999950297</v>
      </c>
      <c r="K26">
        <f>(D26-terv!C$3)*77.1</f>
        <v>-0.75149370000006455</v>
      </c>
      <c r="L26">
        <f t="shared" si="1"/>
        <v>764.97073693822108</v>
      </c>
    </row>
    <row r="27" spans="1:12" x14ac:dyDescent="0.25">
      <c r="A27">
        <v>61</v>
      </c>
      <c r="B27" t="s">
        <v>18</v>
      </c>
      <c r="C27">
        <v>46.351159000000003</v>
      </c>
      <c r="D27">
        <v>17.808596999999999</v>
      </c>
      <c r="F27">
        <f>(C27-terv!B$2)*109.8</f>
        <v>-5.4377351999997936</v>
      </c>
      <c r="G27">
        <f>(D27-terv!C$2)*77.1</f>
        <v>-0.6642935999999966</v>
      </c>
      <c r="H27">
        <f t="shared" si="0"/>
        <v>5478.1611962699444</v>
      </c>
      <c r="J27">
        <f>(C27-terv!B$3)*109.8</f>
        <v>-0.30469499999997252</v>
      </c>
      <c r="K27">
        <f>(D27-terv!C$3)*77.1</f>
        <v>0.98842199999983282</v>
      </c>
      <c r="L27">
        <f t="shared" si="1"/>
        <v>1034.3196281172725</v>
      </c>
    </row>
    <row r="28" spans="1:12" x14ac:dyDescent="0.25">
      <c r="A28">
        <v>26</v>
      </c>
      <c r="B28" t="s">
        <v>19</v>
      </c>
      <c r="C28">
        <v>46.363917000000001</v>
      </c>
      <c r="D28">
        <v>17.833677999999999</v>
      </c>
      <c r="F28">
        <f>(C28-terv!B$2)*109.8</f>
        <v>-4.0369068000000086</v>
      </c>
      <c r="G28">
        <f>(D28-terv!C$2)*77.1</f>
        <v>1.2694515000000133</v>
      </c>
      <c r="H28">
        <f t="shared" si="0"/>
        <v>4231.7990999973754</v>
      </c>
      <c r="J28">
        <f>(C28-terv!B$3)*109.8</f>
        <v>1.0961333999998131</v>
      </c>
      <c r="K28">
        <f>(D28-terv!C$3)*77.1</f>
        <v>2.922167099999843</v>
      </c>
      <c r="L28">
        <f t="shared" si="1"/>
        <v>3120.9884637589807</v>
      </c>
    </row>
    <row r="29" spans="1:12" x14ac:dyDescent="0.25">
      <c r="A29">
        <v>31</v>
      </c>
      <c r="B29" t="s">
        <v>20</v>
      </c>
      <c r="C29">
        <v>46.348413000000001</v>
      </c>
      <c r="D29">
        <v>17.767931000000001</v>
      </c>
      <c r="F29">
        <f>(C29-terv!B$2)*109.8</f>
        <v>-5.7392460000000041</v>
      </c>
      <c r="G29">
        <f>(D29-terv!C$2)*77.1</f>
        <v>-3.7996421999998495</v>
      </c>
      <c r="H29">
        <f t="shared" si="0"/>
        <v>6883.0389724696279</v>
      </c>
      <c r="J29">
        <f>(C29-terv!B$3)*109.8</f>
        <v>-0.60620580000018265</v>
      </c>
      <c r="K29">
        <f>(D29-terv!C$3)*77.1</f>
        <v>-2.14692660000002</v>
      </c>
      <c r="L29">
        <f t="shared" si="1"/>
        <v>2230.869628136415</v>
      </c>
    </row>
    <row r="30" spans="1:12" x14ac:dyDescent="0.25">
      <c r="A30">
        <v>13</v>
      </c>
      <c r="B30" t="s">
        <v>20</v>
      </c>
      <c r="C30">
        <v>46.348264</v>
      </c>
      <c r="D30">
        <v>17.768146000000002</v>
      </c>
      <c r="F30">
        <f>(C30-terv!B$2)*109.8</f>
        <v>-5.7556062000000479</v>
      </c>
      <c r="G30">
        <f>(D30-terv!C$2)*77.1</f>
        <v>-3.783065699999792</v>
      </c>
      <c r="H30">
        <f t="shared" si="0"/>
        <v>6887.5676998483223</v>
      </c>
      <c r="J30">
        <f>(C30-terv!B$3)*109.8</f>
        <v>-0.62256600000022644</v>
      </c>
      <c r="K30">
        <f>(D30-terv!C$3)*77.1</f>
        <v>-2.1303500999999625</v>
      </c>
      <c r="L30">
        <f t="shared" si="1"/>
        <v>2219.4548819307256</v>
      </c>
    </row>
    <row r="31" spans="1:12" x14ac:dyDescent="0.25">
      <c r="A31">
        <v>31</v>
      </c>
      <c r="B31" t="s">
        <v>21</v>
      </c>
      <c r="C31">
        <v>46.345196000000001</v>
      </c>
      <c r="D31">
        <v>17.763224999999998</v>
      </c>
      <c r="F31">
        <f>(C31-terv!B$2)*109.8</f>
        <v>-6.0924725999999341</v>
      </c>
      <c r="G31">
        <f>(D31-terv!C$2)*77.1</f>
        <v>-4.1624748000000285</v>
      </c>
      <c r="H31">
        <f t="shared" si="0"/>
        <v>7378.6461388513026</v>
      </c>
      <c r="J31">
        <f>(C31-terv!B$3)*109.8</f>
        <v>-0.95943240000011232</v>
      </c>
      <c r="K31">
        <f>(D31-terv!C$3)*77.1</f>
        <v>-2.5097592000001985</v>
      </c>
      <c r="L31">
        <f t="shared" si="1"/>
        <v>2686.8944475277794</v>
      </c>
    </row>
    <row r="32" spans="1:12" x14ac:dyDescent="0.25">
      <c r="A32">
        <v>33</v>
      </c>
      <c r="B32" t="s">
        <v>21</v>
      </c>
      <c r="C32">
        <v>46.345319000000003</v>
      </c>
      <c r="D32">
        <v>17.763351</v>
      </c>
      <c r="F32">
        <f>(C32-terv!B$2)*109.8</f>
        <v>-6.0789671999997035</v>
      </c>
      <c r="G32">
        <f>(D32-terv!C$2)*77.1</f>
        <v>-4.1527601999999026</v>
      </c>
      <c r="H32">
        <f t="shared" si="0"/>
        <v>7362.0146357756903</v>
      </c>
      <c r="J32">
        <f>(C32-terv!B$3)*109.8</f>
        <v>-0.94592699999988239</v>
      </c>
      <c r="K32">
        <f>(D32-terv!C$3)*77.1</f>
        <v>-2.5000446000000736</v>
      </c>
      <c r="L32">
        <f t="shared" si="1"/>
        <v>2673.0134476501062</v>
      </c>
    </row>
    <row r="33" spans="1:12" x14ac:dyDescent="0.25">
      <c r="A33">
        <v>31</v>
      </c>
      <c r="B33" t="s">
        <v>22</v>
      </c>
      <c r="C33">
        <v>46.338996999999999</v>
      </c>
      <c r="D33">
        <v>17.763486</v>
      </c>
      <c r="F33">
        <f>(C33-terv!B$2)*109.8</f>
        <v>-6.7731228000001851</v>
      </c>
      <c r="G33">
        <f>(D33-terv!C$2)*77.1</f>
        <v>-4.1423516999998862</v>
      </c>
      <c r="H33">
        <f t="shared" si="0"/>
        <v>7939.4124512065937</v>
      </c>
      <c r="J33">
        <f>(C33-terv!B$3)*109.8</f>
        <v>-1.6400826000003632</v>
      </c>
      <c r="K33">
        <f>(D33-terv!C$3)*77.1</f>
        <v>-2.4896361000000566</v>
      </c>
      <c r="L33">
        <f t="shared" si="1"/>
        <v>2981.3015354451222</v>
      </c>
    </row>
    <row r="34" spans="1:12" x14ac:dyDescent="0.25">
      <c r="A34">
        <v>45</v>
      </c>
      <c r="B34" t="s">
        <v>23</v>
      </c>
      <c r="C34">
        <v>46.345700999999998</v>
      </c>
      <c r="D34">
        <v>17.773949000000002</v>
      </c>
      <c r="F34">
        <f>(C34-terv!B$2)*109.8</f>
        <v>-6.0370236000002775</v>
      </c>
      <c r="G34">
        <f>(D34-terv!C$2)*77.1</f>
        <v>-3.335654399999775</v>
      </c>
      <c r="H34">
        <f t="shared" si="0"/>
        <v>6897.2635315172765</v>
      </c>
      <c r="J34">
        <f>(C34-terv!B$3)*109.8</f>
        <v>-0.90398340000045607</v>
      </c>
      <c r="K34">
        <f>(D34-terv!C$3)*77.1</f>
        <v>-1.6829387999999452</v>
      </c>
      <c r="L34">
        <f t="shared" si="1"/>
        <v>1910.3583412599951</v>
      </c>
    </row>
    <row r="35" spans="1:12" x14ac:dyDescent="0.25">
      <c r="A35">
        <v>46</v>
      </c>
      <c r="B35" t="s">
        <v>24</v>
      </c>
      <c r="C35">
        <v>46.306013</v>
      </c>
      <c r="D35">
        <v>17.783387999999999</v>
      </c>
      <c r="F35">
        <f>(C35-terv!B$2)*109.8</f>
        <v>-10.394766000000077</v>
      </c>
      <c r="G35">
        <f>(D35-terv!C$2)*77.1</f>
        <v>-2.6079075000000165</v>
      </c>
      <c r="H35">
        <f t="shared" si="0"/>
        <v>10716.918480762739</v>
      </c>
      <c r="J35">
        <f>(C35-terv!B$3)*109.8</f>
        <v>-5.2617258000002547</v>
      </c>
      <c r="K35">
        <f>(D35-terv!C$3)*77.1</f>
        <v>-0.95519190000018694</v>
      </c>
      <c r="L35">
        <f t="shared" si="1"/>
        <v>5347.723811138183</v>
      </c>
    </row>
    <row r="36" spans="1:12" x14ac:dyDescent="0.25">
      <c r="A36">
        <v>42</v>
      </c>
      <c r="B36" t="s">
        <v>24</v>
      </c>
      <c r="C36">
        <v>46.306063999999999</v>
      </c>
      <c r="D36">
        <v>17.783429999999999</v>
      </c>
      <c r="F36">
        <f>(C36-terv!B$2)*109.8</f>
        <v>-10.389166200000171</v>
      </c>
      <c r="G36">
        <f>(D36-terv!C$2)*77.1</f>
        <v>-2.6046692999999745</v>
      </c>
      <c r="H36">
        <f t="shared" si="0"/>
        <v>10710.699159886264</v>
      </c>
      <c r="J36">
        <f>(C36-terv!B$3)*109.8</f>
        <v>-5.25612600000035</v>
      </c>
      <c r="K36">
        <f>(D36-terv!C$3)*77.1</f>
        <v>-0.95195370000014523</v>
      </c>
      <c r="L36">
        <f t="shared" si="1"/>
        <v>5341.6361140406825</v>
      </c>
    </row>
    <row r="37" spans="1:12" x14ac:dyDescent="0.25">
      <c r="A37">
        <v>46</v>
      </c>
      <c r="B37" t="s">
        <v>25</v>
      </c>
      <c r="C37">
        <v>46.307642999999999</v>
      </c>
      <c r="D37">
        <v>17.782962999999999</v>
      </c>
      <c r="F37">
        <f>(C37-terv!B$2)*109.8</f>
        <v>-10.215792000000221</v>
      </c>
      <c r="G37">
        <f>(D37-terv!C$2)*77.1</f>
        <v>-2.6406750000000088</v>
      </c>
      <c r="H37">
        <f t="shared" si="0"/>
        <v>10551.567212641618</v>
      </c>
      <c r="J37">
        <f>(C37-terv!B$3)*109.8</f>
        <v>-5.0827518000003993</v>
      </c>
      <c r="K37">
        <f>(D37-terv!C$3)*77.1</f>
        <v>-0.98795940000017912</v>
      </c>
      <c r="L37">
        <f t="shared" si="1"/>
        <v>5177.8788742549796</v>
      </c>
    </row>
    <row r="38" spans="1:12" x14ac:dyDescent="0.25">
      <c r="A38">
        <v>42</v>
      </c>
      <c r="B38" t="s">
        <v>25</v>
      </c>
      <c r="C38">
        <v>46.307718000000001</v>
      </c>
      <c r="D38">
        <v>17.783006</v>
      </c>
      <c r="F38">
        <f>(C38-terv!B$2)*109.8</f>
        <v>-10.207556999999946</v>
      </c>
      <c r="G38">
        <f>(D38-terv!C$2)*77.1</f>
        <v>-2.6373596999998874</v>
      </c>
      <c r="H38">
        <f t="shared" si="0"/>
        <v>10542.764632459144</v>
      </c>
      <c r="J38">
        <f>(C38-terv!B$3)*109.8</f>
        <v>-5.0745168000001257</v>
      </c>
      <c r="K38">
        <f>(D38-terv!C$3)*77.1</f>
        <v>-0.98464410000005809</v>
      </c>
      <c r="L38">
        <f t="shared" si="1"/>
        <v>5169.1628681197926</v>
      </c>
    </row>
    <row r="39" spans="1:12" x14ac:dyDescent="0.25">
      <c r="A39">
        <v>74</v>
      </c>
      <c r="B39" t="s">
        <v>26</v>
      </c>
      <c r="C39">
        <v>46.356766999999998</v>
      </c>
      <c r="D39">
        <v>17.795418000000002</v>
      </c>
      <c r="F39">
        <f>(C39-terv!B$2)*109.8</f>
        <v>-4.821976800000324</v>
      </c>
      <c r="G39">
        <f>(D39-terv!C$2)*77.1</f>
        <v>-1.6803944999997951</v>
      </c>
      <c r="H39">
        <f t="shared" si="0"/>
        <v>5106.3867788653579</v>
      </c>
      <c r="J39">
        <f>(C39-terv!B$3)*109.8</f>
        <v>0.31106339999949739</v>
      </c>
      <c r="K39">
        <f>(D39-terv!C$3)*77.1</f>
        <v>-2.7678899999965621E-2</v>
      </c>
      <c r="L39">
        <f t="shared" si="1"/>
        <v>312.29242758103402</v>
      </c>
    </row>
    <row r="40" spans="1:12" x14ac:dyDescent="0.25">
      <c r="A40">
        <v>71</v>
      </c>
      <c r="B40" t="s">
        <v>27</v>
      </c>
      <c r="C40">
        <v>46.356771000000002</v>
      </c>
      <c r="D40">
        <v>17.798155000000001</v>
      </c>
      <c r="F40">
        <f>(C40-terv!B$2)*109.8</f>
        <v>-4.8215375999998722</v>
      </c>
      <c r="G40">
        <f>(D40-terv!C$2)*77.1</f>
        <v>-1.469371799999813</v>
      </c>
      <c r="H40">
        <f t="shared" si="0"/>
        <v>5040.4640971687531</v>
      </c>
      <c r="J40">
        <f>(C40-terv!B$3)*109.8</f>
        <v>0.31150259999994884</v>
      </c>
      <c r="K40">
        <f>(D40-terv!C$3)*77.1</f>
        <v>0.18334380000001643</v>
      </c>
      <c r="L40">
        <f t="shared" si="1"/>
        <v>361.45375749212258</v>
      </c>
    </row>
    <row r="41" spans="1:12" x14ac:dyDescent="0.25">
      <c r="A41">
        <v>13</v>
      </c>
      <c r="B41" t="s">
        <v>28</v>
      </c>
      <c r="C41">
        <v>46.363757999999997</v>
      </c>
      <c r="D41">
        <v>17.781454</v>
      </c>
      <c r="F41">
        <f>(C41-terv!B$2)*109.8</f>
        <v>-4.0543650000004003</v>
      </c>
      <c r="G41">
        <f>(D41-terv!C$2)*77.1</f>
        <v>-2.7570188999999043</v>
      </c>
      <c r="H41">
        <f t="shared" si="0"/>
        <v>4902.9612244219234</v>
      </c>
      <c r="J41">
        <f>(C41-terv!B$3)*109.8</f>
        <v>1.0786751999994209</v>
      </c>
      <c r="K41">
        <f>(D41-terv!C$3)*77.1</f>
        <v>-1.104303300000075</v>
      </c>
      <c r="L41">
        <f t="shared" si="1"/>
        <v>1543.7052715738346</v>
      </c>
    </row>
    <row r="42" spans="1:12" x14ac:dyDescent="0.25">
      <c r="A42">
        <v>32</v>
      </c>
      <c r="B42" t="s">
        <v>28</v>
      </c>
      <c r="C42">
        <v>46.363151999999999</v>
      </c>
      <c r="D42">
        <v>17.782523999999999</v>
      </c>
      <c r="F42">
        <f>(C42-terv!B$2)*109.8</f>
        <v>-4.1209038000001437</v>
      </c>
      <c r="G42">
        <f>(D42-terv!C$2)*77.1</f>
        <v>-2.6745219000000144</v>
      </c>
      <c r="H42">
        <f t="shared" si="0"/>
        <v>4912.7299460112108</v>
      </c>
      <c r="J42">
        <f>(C42-terv!B$3)*109.8</f>
        <v>1.0121363999996773</v>
      </c>
      <c r="K42">
        <f>(D42-terv!C$3)*77.1</f>
        <v>-1.0218063000001851</v>
      </c>
      <c r="L42">
        <f t="shared" si="1"/>
        <v>1438.2309296230474</v>
      </c>
    </row>
    <row r="43" spans="1:12" x14ac:dyDescent="0.25">
      <c r="A43">
        <v>20</v>
      </c>
      <c r="B43" t="s">
        <v>28</v>
      </c>
      <c r="C43">
        <v>46.364552000000003</v>
      </c>
      <c r="D43">
        <v>17.782422</v>
      </c>
      <c r="F43">
        <f>(C43-terv!B$2)*109.8</f>
        <v>-3.9671837999997224</v>
      </c>
      <c r="G43">
        <f>(D43-terv!C$2)*77.1</f>
        <v>-2.6823860999998814</v>
      </c>
      <c r="H43">
        <f t="shared" si="0"/>
        <v>4788.9187185055471</v>
      </c>
      <c r="J43">
        <f>(C43-terv!B$3)*109.8</f>
        <v>1.1658564000000993</v>
      </c>
      <c r="K43">
        <f>(D43-terv!C$3)*77.1</f>
        <v>-1.0296705000000517</v>
      </c>
      <c r="L43">
        <f t="shared" si="1"/>
        <v>1555.4557158567866</v>
      </c>
    </row>
    <row r="44" spans="1:12" x14ac:dyDescent="0.25">
      <c r="A44">
        <v>21</v>
      </c>
      <c r="B44" t="s">
        <v>28</v>
      </c>
      <c r="C44">
        <v>46.363937</v>
      </c>
      <c r="D44">
        <v>17.783325000000001</v>
      </c>
      <c r="F44">
        <f>(C44-terv!B$2)*109.8</f>
        <v>-4.0347108000000915</v>
      </c>
      <c r="G44">
        <f>(D44-terv!C$2)*77.1</f>
        <v>-2.6127647999998054</v>
      </c>
      <c r="H44">
        <f t="shared" si="0"/>
        <v>4806.8109115873694</v>
      </c>
      <c r="J44">
        <f>(C44-terv!B$3)*109.8</f>
        <v>1.0983293999997301</v>
      </c>
      <c r="K44">
        <f>(D44-terv!C$3)*77.1</f>
        <v>-0.96004919999997573</v>
      </c>
      <c r="L44">
        <f t="shared" si="1"/>
        <v>1458.7741214198861</v>
      </c>
    </row>
    <row r="45" spans="1:12" x14ac:dyDescent="0.25">
      <c r="A45">
        <v>23</v>
      </c>
      <c r="B45" t="s">
        <v>29</v>
      </c>
      <c r="C45">
        <v>46.368619000000002</v>
      </c>
      <c r="D45">
        <v>17.817311</v>
      </c>
      <c r="F45">
        <f>(C45-terv!B$2)*109.8</f>
        <v>-3.5206271999998151</v>
      </c>
      <c r="G45">
        <f>(D45-terv!C$2)*77.1</f>
        <v>7.5558000000974339E-3</v>
      </c>
      <c r="H45">
        <f t="shared" si="0"/>
        <v>3520.6353079369323</v>
      </c>
      <c r="J45">
        <f>(C45-terv!B$3)*109.8</f>
        <v>1.6124130000000065</v>
      </c>
      <c r="K45">
        <f>(D45-terv!C$3)*77.1</f>
        <v>1.660271399999927</v>
      </c>
      <c r="L45">
        <f t="shared" si="1"/>
        <v>2314.3847571712745</v>
      </c>
    </row>
    <row r="46" spans="1:12" x14ac:dyDescent="0.25">
      <c r="A46">
        <v>23</v>
      </c>
      <c r="B46" t="s">
        <v>30</v>
      </c>
      <c r="C46">
        <v>46.373626999999999</v>
      </c>
      <c r="D46">
        <v>17.821301999999999</v>
      </c>
      <c r="F46">
        <f>(C46-terv!B$2)*109.8</f>
        <v>-2.9707488000001914</v>
      </c>
      <c r="G46">
        <f>(D46-terv!C$2)*77.1</f>
        <v>0.31526190000003496</v>
      </c>
      <c r="H46">
        <f t="shared" si="0"/>
        <v>2987.4300825783707</v>
      </c>
      <c r="J46">
        <f>(C46-terv!B$3)*109.8</f>
        <v>2.16229139999963</v>
      </c>
      <c r="K46">
        <f>(D46-terv!C$3)*77.1</f>
        <v>1.9679774999998645</v>
      </c>
      <c r="L46">
        <f t="shared" si="1"/>
        <v>2923.7714580688548</v>
      </c>
    </row>
    <row r="47" spans="1:12" x14ac:dyDescent="0.25">
      <c r="A47">
        <v>46</v>
      </c>
      <c r="B47" t="s">
        <v>31</v>
      </c>
      <c r="C47">
        <v>46.330306999999998</v>
      </c>
      <c r="D47">
        <v>17.789380000000001</v>
      </c>
      <c r="F47">
        <f>(C47-terv!B$2)*109.8</f>
        <v>-7.7272848000003407</v>
      </c>
      <c r="G47">
        <f>(D47-terv!C$2)*77.1</f>
        <v>-2.1459242999998112</v>
      </c>
      <c r="H47">
        <f t="shared" si="0"/>
        <v>8019.7207857659232</v>
      </c>
      <c r="J47">
        <f>(C47-terv!B$3)*109.8</f>
        <v>-2.5942446000005188</v>
      </c>
      <c r="K47">
        <f>(D47-terv!C$3)*77.1</f>
        <v>-0.49320869999998179</v>
      </c>
      <c r="L47">
        <f t="shared" si="1"/>
        <v>2640.711999894635</v>
      </c>
    </row>
    <row r="48" spans="1:12" x14ac:dyDescent="0.25">
      <c r="A48">
        <v>42</v>
      </c>
      <c r="B48" t="s">
        <v>31</v>
      </c>
      <c r="C48">
        <v>46.330198000000003</v>
      </c>
      <c r="D48">
        <v>17.789529000000002</v>
      </c>
      <c r="F48">
        <f>(C48-terv!B$2)*109.8</f>
        <v>-7.7392529999997706</v>
      </c>
      <c r="G48">
        <f>(D48-terv!C$2)*77.1</f>
        <v>-2.1344363999997804</v>
      </c>
      <c r="H48">
        <f t="shared" si="0"/>
        <v>8028.1913120982281</v>
      </c>
      <c r="J48">
        <f>(C48-terv!B$3)*109.8</f>
        <v>-2.6062127999999487</v>
      </c>
      <c r="K48">
        <f>(D48-terv!C$3)*77.1</f>
        <v>-0.48172079999995104</v>
      </c>
      <c r="L48">
        <f t="shared" si="1"/>
        <v>2650.3584829294632</v>
      </c>
    </row>
    <row r="49" spans="1:12" x14ac:dyDescent="0.25">
      <c r="A49">
        <v>27</v>
      </c>
      <c r="B49" t="s">
        <v>32</v>
      </c>
      <c r="C49">
        <v>46.356703000000003</v>
      </c>
      <c r="D49">
        <v>17.815207999999998</v>
      </c>
      <c r="F49">
        <f>(C49-terv!B$2)*109.8</f>
        <v>-4.8290039999997463</v>
      </c>
      <c r="G49">
        <f>(D49-terv!C$2)*77.1</f>
        <v>-0.1545855000000369</v>
      </c>
      <c r="H49">
        <f t="shared" si="0"/>
        <v>4831.4776527294234</v>
      </c>
      <c r="J49">
        <f>(C49-terv!B$3)*109.8</f>
        <v>0.30403620000007547</v>
      </c>
      <c r="K49">
        <f>(D49-terv!C$3)*77.1</f>
        <v>1.4981300999997926</v>
      </c>
      <c r="L49">
        <f t="shared" si="1"/>
        <v>1528.6699471880368</v>
      </c>
    </row>
    <row r="50" spans="1:12" x14ac:dyDescent="0.25">
      <c r="A50">
        <v>74</v>
      </c>
      <c r="B50" t="s">
        <v>32</v>
      </c>
      <c r="C50">
        <v>46.356991000000001</v>
      </c>
      <c r="D50">
        <v>17.814506999999999</v>
      </c>
      <c r="F50">
        <f>(C50-terv!B$2)*109.8</f>
        <v>-4.7973816000000067</v>
      </c>
      <c r="G50">
        <f>(D50-terv!C$2)*77.1</f>
        <v>-0.20863259999999037</v>
      </c>
      <c r="H50">
        <f t="shared" si="0"/>
        <v>4801.9160527649155</v>
      </c>
      <c r="J50">
        <f>(C50-terv!B$3)*109.8</f>
        <v>0.33565859999981457</v>
      </c>
      <c r="K50">
        <f>(D50-terv!C$3)*77.1</f>
        <v>1.4440829999998392</v>
      </c>
      <c r="L50">
        <f t="shared" si="1"/>
        <v>1482.5796459692717</v>
      </c>
    </row>
    <row r="51" spans="1:12" x14ac:dyDescent="0.25">
      <c r="A51">
        <v>40</v>
      </c>
      <c r="B51" t="s">
        <v>33</v>
      </c>
      <c r="C51">
        <v>46.344755999999997</v>
      </c>
      <c r="D51">
        <v>17.774574999999999</v>
      </c>
      <c r="F51">
        <f>(C51-terv!B$2)*109.8</f>
        <v>-6.1407846000004449</v>
      </c>
      <c r="G51">
        <f>(D51-terv!C$2)*77.1</f>
        <v>-3.2873898000000135</v>
      </c>
      <c r="H51">
        <f t="shared" si="0"/>
        <v>6965.3547792446834</v>
      </c>
      <c r="J51">
        <f>(C51-terv!B$3)*109.8</f>
        <v>-1.0077444000006237</v>
      </c>
      <c r="K51">
        <f>(D51-terv!C$3)*77.1</f>
        <v>-1.6346742000001837</v>
      </c>
      <c r="L51">
        <f t="shared" si="1"/>
        <v>1920.3407291100341</v>
      </c>
    </row>
    <row r="52" spans="1:12" x14ac:dyDescent="0.25">
      <c r="A52">
        <v>40</v>
      </c>
      <c r="B52" t="s">
        <v>34</v>
      </c>
      <c r="C52">
        <v>46.366722000000003</v>
      </c>
      <c r="D52">
        <v>17.765329000000001</v>
      </c>
      <c r="F52">
        <f>(C52-terv!B$2)*109.8</f>
        <v>-3.7289177999997705</v>
      </c>
      <c r="G52">
        <f>(D52-terv!C$2)*77.1</f>
        <v>-4.0002563999998149</v>
      </c>
      <c r="H52">
        <f t="shared" si="0"/>
        <v>5468.7182433267308</v>
      </c>
      <c r="J52">
        <f>(C52-terv!B$3)*109.8</f>
        <v>1.4041224000000512</v>
      </c>
      <c r="K52">
        <f>(D52-terv!C$3)*77.1</f>
        <v>-2.3475407999999849</v>
      </c>
      <c r="L52">
        <f t="shared" si="1"/>
        <v>2735.4172482176227</v>
      </c>
    </row>
    <row r="53" spans="1:12" x14ac:dyDescent="0.25">
      <c r="A53">
        <v>20</v>
      </c>
      <c r="B53" t="s">
        <v>34</v>
      </c>
      <c r="C53">
        <v>46.366734000000001</v>
      </c>
      <c r="D53">
        <v>17.765125999999999</v>
      </c>
      <c r="F53">
        <f>(C53-terv!B$2)*109.8</f>
        <v>-3.7276001999999764</v>
      </c>
      <c r="G53">
        <f>(D53-terv!C$2)*77.1</f>
        <v>-4.0159077000000165</v>
      </c>
      <c r="H53">
        <f t="shared" si="0"/>
        <v>5479.2807836393349</v>
      </c>
      <c r="J53">
        <f>(C53-terv!B$3)*109.8</f>
        <v>1.4054399999998453</v>
      </c>
      <c r="K53">
        <f>(D53-terv!C$3)*77.1</f>
        <v>-2.363192100000187</v>
      </c>
      <c r="L53">
        <f t="shared" si="1"/>
        <v>2749.5342323933442</v>
      </c>
    </row>
    <row r="54" spans="1:12" x14ac:dyDescent="0.25">
      <c r="A54">
        <v>13</v>
      </c>
      <c r="B54" t="s">
        <v>34</v>
      </c>
      <c r="C54">
        <v>46.366090999999997</v>
      </c>
      <c r="D54">
        <v>17.763715999999999</v>
      </c>
      <c r="F54">
        <f>(C54-terv!B$2)*109.8</f>
        <v>-3.7982016000003851</v>
      </c>
      <c r="G54">
        <f>(D54-terv!C$2)*77.1</f>
        <v>-4.1246187000000099</v>
      </c>
      <c r="H54">
        <f t="shared" si="0"/>
        <v>5607.0326211495558</v>
      </c>
      <c r="J54">
        <f>(C54-terv!B$3)*109.8</f>
        <v>1.3348385999994363</v>
      </c>
      <c r="K54">
        <f>(D54-terv!C$3)*77.1</f>
        <v>-2.4719031000001799</v>
      </c>
      <c r="L54">
        <f t="shared" si="1"/>
        <v>2809.2879923281189</v>
      </c>
    </row>
    <row r="55" spans="1:12" x14ac:dyDescent="0.25">
      <c r="A55">
        <v>32</v>
      </c>
      <c r="B55" t="s">
        <v>34</v>
      </c>
      <c r="C55">
        <v>46.365564999999997</v>
      </c>
      <c r="D55">
        <v>17.765920000000001</v>
      </c>
      <c r="F55">
        <f>(C55-terv!B$2)*109.8</f>
        <v>-3.8559564000004611</v>
      </c>
      <c r="G55">
        <f>(D55-terv!C$2)*77.1</f>
        <v>-3.9546902999998141</v>
      </c>
      <c r="H55">
        <f t="shared" si="0"/>
        <v>5523.4024955291043</v>
      </c>
      <c r="J55">
        <f>(C55-terv!B$3)*109.8</f>
        <v>1.2770837999993603</v>
      </c>
      <c r="K55">
        <f>(D55-terv!C$3)*77.1</f>
        <v>-2.3019746999999846</v>
      </c>
      <c r="L55">
        <f t="shared" si="1"/>
        <v>2632.4951190193733</v>
      </c>
    </row>
    <row r="56" spans="1:12" x14ac:dyDescent="0.25">
      <c r="A56">
        <v>46</v>
      </c>
      <c r="B56" t="s">
        <v>35</v>
      </c>
      <c r="C56">
        <v>46.334786000000001</v>
      </c>
      <c r="D56">
        <v>17.790030999999999</v>
      </c>
      <c r="F56">
        <f>(C56-terv!B$2)*109.8</f>
        <v>-7.2354905999999612</v>
      </c>
      <c r="G56">
        <f>(D56-terv!C$2)*77.1</f>
        <v>-2.0957321999999858</v>
      </c>
      <c r="H56">
        <f t="shared" si="0"/>
        <v>7532.8890657439379</v>
      </c>
      <c r="J56">
        <f>(C56-terv!B$3)*109.8</f>
        <v>-2.1024504000001398</v>
      </c>
      <c r="K56">
        <f>(D56-terv!C$3)*77.1</f>
        <v>-0.44301660000015625</v>
      </c>
      <c r="L56">
        <f t="shared" si="1"/>
        <v>2148.6184845934017</v>
      </c>
    </row>
    <row r="57" spans="1:12" x14ac:dyDescent="0.25">
      <c r="A57">
        <v>42</v>
      </c>
      <c r="B57" t="s">
        <v>35</v>
      </c>
      <c r="C57">
        <v>46.334834999999998</v>
      </c>
      <c r="D57">
        <v>17.790102999999998</v>
      </c>
      <c r="F57">
        <f>(C57-terv!B$2)*109.8</f>
        <v>-7.2301104000002825</v>
      </c>
      <c r="G57">
        <f>(D57-terv!C$2)*77.1</f>
        <v>-2.0901810000000314</v>
      </c>
      <c r="H57">
        <f t="shared" si="0"/>
        <v>7526.1778486130252</v>
      </c>
      <c r="J57">
        <f>(C57-terv!B$3)*109.8</f>
        <v>-2.0970702000004606</v>
      </c>
      <c r="K57">
        <f>(D57-terv!C$3)*77.1</f>
        <v>-0.43746540000020206</v>
      </c>
      <c r="L57">
        <f t="shared" si="1"/>
        <v>2142.213668131008</v>
      </c>
    </row>
    <row r="58" spans="1:12" x14ac:dyDescent="0.25">
      <c r="A58">
        <v>91</v>
      </c>
      <c r="B58" t="s">
        <v>36</v>
      </c>
      <c r="C58">
        <v>46.367663</v>
      </c>
      <c r="D58">
        <v>17.797871000000001</v>
      </c>
      <c r="F58">
        <f>(C58-terv!B$2)*109.8</f>
        <v>-3.625596000000054</v>
      </c>
      <c r="G58">
        <f>(D58-terv!C$2)*77.1</f>
        <v>-1.4912681999998607</v>
      </c>
      <c r="H58">
        <f t="shared" si="0"/>
        <v>3920.3095795545555</v>
      </c>
      <c r="J58">
        <f>(C58-terv!B$3)*109.8</f>
        <v>1.5074441999997674</v>
      </c>
      <c r="K58">
        <f>(D58-terv!C$3)*77.1</f>
        <v>0.16144739999996885</v>
      </c>
      <c r="L58">
        <f t="shared" si="1"/>
        <v>1516.0650642633016</v>
      </c>
    </row>
    <row r="59" spans="1:12" x14ac:dyDescent="0.25">
      <c r="A59">
        <v>72</v>
      </c>
      <c r="B59" t="s">
        <v>37</v>
      </c>
      <c r="C59">
        <v>46.346367000000001</v>
      </c>
      <c r="D59">
        <v>17.834634000000001</v>
      </c>
      <c r="F59">
        <f>(C59-terv!B$2)*109.8</f>
        <v>-5.9638968000000032</v>
      </c>
      <c r="G59">
        <f>(D59-terv!C$2)*77.1</f>
        <v>1.3431591000001812</v>
      </c>
      <c r="H59">
        <f t="shared" si="0"/>
        <v>6113.2758328872715</v>
      </c>
      <c r="J59">
        <f>(C59-terv!B$3)*109.8</f>
        <v>-0.8308566000001818</v>
      </c>
      <c r="K59">
        <f>(D59-terv!C$3)*77.1</f>
        <v>2.9958747000000105</v>
      </c>
      <c r="L59">
        <f t="shared" si="1"/>
        <v>3108.9528635641959</v>
      </c>
    </row>
    <row r="60" spans="1:12" x14ac:dyDescent="0.25">
      <c r="A60">
        <v>12</v>
      </c>
      <c r="B60" t="s">
        <v>38</v>
      </c>
      <c r="C60">
        <v>46.363154999999999</v>
      </c>
      <c r="D60">
        <v>17.787996</v>
      </c>
      <c r="F60">
        <f>(C60-terv!B$2)*109.8</f>
        <v>-4.1205744000001951</v>
      </c>
      <c r="G60">
        <f>(D60-terv!C$2)*77.1</f>
        <v>-2.2526306999999353</v>
      </c>
      <c r="H60">
        <f t="shared" si="0"/>
        <v>4696.113122202144</v>
      </c>
      <c r="J60">
        <f>(C60-terv!B$3)*109.8</f>
        <v>1.0124657999996258</v>
      </c>
      <c r="K60">
        <f>(D60-terv!C$3)*77.1</f>
        <v>-0.59991510000010562</v>
      </c>
      <c r="L60">
        <f t="shared" si="1"/>
        <v>1176.853909105552</v>
      </c>
    </row>
    <row r="61" spans="1:12" x14ac:dyDescent="0.25">
      <c r="A61">
        <v>71</v>
      </c>
      <c r="B61" t="s">
        <v>39</v>
      </c>
      <c r="C61">
        <v>46.357180999999997</v>
      </c>
      <c r="D61">
        <v>17.80208</v>
      </c>
      <c r="F61">
        <f>(C61-terv!B$2)*109.8</f>
        <v>-4.7765196000004062</v>
      </c>
      <c r="G61">
        <f>(D61-terv!C$2)*77.1</f>
        <v>-1.1667542999999021</v>
      </c>
      <c r="H61">
        <f t="shared" si="0"/>
        <v>4916.9558759212296</v>
      </c>
      <c r="J61">
        <f>(C61-terv!B$3)*109.8</f>
        <v>0.35652059999941482</v>
      </c>
      <c r="K61">
        <f>(D61-terv!C$3)*77.1</f>
        <v>0.48596129999992743</v>
      </c>
      <c r="L61">
        <f t="shared" si="1"/>
        <v>602.71496026028933</v>
      </c>
    </row>
    <row r="62" spans="1:12" x14ac:dyDescent="0.25">
      <c r="A62">
        <v>74</v>
      </c>
      <c r="B62" t="s">
        <v>39</v>
      </c>
      <c r="C62">
        <v>46.357193000000002</v>
      </c>
      <c r="D62">
        <v>17.800955999999999</v>
      </c>
      <c r="F62">
        <f>(C62-terv!B$2)*109.8</f>
        <v>-4.7752019999998323</v>
      </c>
      <c r="G62">
        <f>(D62-terv!C$2)*77.1</f>
        <v>-1.2534146999999631</v>
      </c>
      <c r="H62">
        <f t="shared" si="0"/>
        <v>4936.9628873405964</v>
      </c>
      <c r="J62">
        <f>(C62-terv!B$3)*109.8</f>
        <v>0.35783819999998911</v>
      </c>
      <c r="K62">
        <f>(D62-terv!C$3)*77.1</f>
        <v>0.39930089999986645</v>
      </c>
      <c r="L62">
        <f t="shared" si="1"/>
        <v>536.18036715263611</v>
      </c>
    </row>
    <row r="63" spans="1:12" x14ac:dyDescent="0.25">
      <c r="A63">
        <v>81</v>
      </c>
      <c r="B63" t="s">
        <v>40</v>
      </c>
      <c r="C63">
        <v>46.358683999999997</v>
      </c>
      <c r="D63">
        <v>17.809329999999999</v>
      </c>
      <c r="F63">
        <f>(C63-terv!B$2)*109.8</f>
        <v>-4.6114902000004516</v>
      </c>
      <c r="G63">
        <f>(D63-terv!C$2)*77.1</f>
        <v>-0.60777929999997227</v>
      </c>
      <c r="H63">
        <f t="shared" si="0"/>
        <v>4651.3694265461936</v>
      </c>
      <c r="J63">
        <f>(C63-terv!B$3)*109.8</f>
        <v>0.52154999999936957</v>
      </c>
      <c r="K63">
        <f>(D63-terv!C$3)*77.1</f>
        <v>1.0449362999998573</v>
      </c>
      <c r="L63">
        <f t="shared" si="1"/>
        <v>1167.863979047532</v>
      </c>
    </row>
    <row r="64" spans="1:12" x14ac:dyDescent="0.25">
      <c r="A64">
        <v>23</v>
      </c>
      <c r="B64" t="s">
        <v>41</v>
      </c>
      <c r="C64">
        <v>46.367375000000003</v>
      </c>
      <c r="D64">
        <v>17.816268999999998</v>
      </c>
      <c r="F64">
        <f>(C64-terv!B$2)*109.8</f>
        <v>-3.6572183999997931</v>
      </c>
      <c r="G64">
        <f>(D64-terv!C$2)*77.1</f>
        <v>-7.278240000003855E-2</v>
      </c>
      <c r="H64">
        <f t="shared" si="0"/>
        <v>3657.9425505394165</v>
      </c>
      <c r="J64">
        <f>(C64-terv!B$3)*109.8</f>
        <v>1.4758218000000283</v>
      </c>
      <c r="K64">
        <f>(D64-terv!C$3)*77.1</f>
        <v>1.579933199999791</v>
      </c>
      <c r="L64">
        <f t="shared" si="1"/>
        <v>2161.998820956409</v>
      </c>
    </row>
    <row r="65" spans="1:12" x14ac:dyDescent="0.25">
      <c r="A65">
        <v>40</v>
      </c>
      <c r="B65" t="s">
        <v>42</v>
      </c>
      <c r="C65">
        <v>46.370215999999999</v>
      </c>
      <c r="D65">
        <v>17.768763</v>
      </c>
      <c r="F65">
        <f>(C65-terv!B$2)*109.8</f>
        <v>-3.3452766000001728</v>
      </c>
      <c r="G65">
        <f>(D65-terv!C$2)*77.1</f>
        <v>-3.7354949999999221</v>
      </c>
      <c r="H65">
        <f t="shared" si="0"/>
        <v>5014.4589364689318</v>
      </c>
      <c r="J65">
        <f>(C65-terv!B$3)*109.8</f>
        <v>1.7877635999996484</v>
      </c>
      <c r="K65">
        <f>(D65-terv!C$3)*77.1</f>
        <v>-2.0827794000000925</v>
      </c>
      <c r="L65">
        <f t="shared" si="1"/>
        <v>2744.8258084163463</v>
      </c>
    </row>
    <row r="66" spans="1:12" x14ac:dyDescent="0.25">
      <c r="A66">
        <v>20</v>
      </c>
      <c r="B66" t="s">
        <v>42</v>
      </c>
      <c r="C66">
        <v>46.369582000000001</v>
      </c>
      <c r="D66">
        <v>17.769100000000002</v>
      </c>
      <c r="F66">
        <f>(C66-terv!B$2)*109.8</f>
        <v>-3.4148897999999561</v>
      </c>
      <c r="G66">
        <f>(D66-terv!C$2)*77.1</f>
        <v>-3.7095122999997829</v>
      </c>
      <c r="H66">
        <f t="shared" si="0"/>
        <v>5042.0188268186212</v>
      </c>
      <c r="J66">
        <f>(C66-terv!B$3)*109.8</f>
        <v>1.7181503999998653</v>
      </c>
      <c r="K66">
        <f>(D66-terv!C$3)*77.1</f>
        <v>-2.0567966999999534</v>
      </c>
      <c r="L66">
        <f t="shared" si="1"/>
        <v>2680.0099742632292</v>
      </c>
    </row>
    <row r="67" spans="1:12" x14ac:dyDescent="0.25">
      <c r="A67">
        <v>40</v>
      </c>
      <c r="B67" t="s">
        <v>43</v>
      </c>
      <c r="C67">
        <v>46.376924000000002</v>
      </c>
      <c r="D67">
        <v>17.763631</v>
      </c>
      <c r="F67">
        <f>(C67-terv!B$2)*109.8</f>
        <v>-2.6087381999998143</v>
      </c>
      <c r="G67">
        <f>(D67-terv!C$2)*77.1</f>
        <v>-4.1311721999998987</v>
      </c>
      <c r="H67">
        <f t="shared" ref="H67:H130" si="2">SQRT(POWER(F67,2)+POWER(G67,2))*1000</f>
        <v>4885.9081798771322</v>
      </c>
      <c r="J67">
        <f>(C67-terv!B$3)*109.8</f>
        <v>2.5243020000000072</v>
      </c>
      <c r="K67">
        <f>(D67-terv!C$3)*77.1</f>
        <v>-2.4784566000000687</v>
      </c>
      <c r="L67">
        <f t="shared" ref="L67:L130" si="3">SQRT(POWER(J67,2)+POWER(K67,2))*1000</f>
        <v>3537.6330653825503</v>
      </c>
    </row>
    <row r="68" spans="1:12" x14ac:dyDescent="0.25">
      <c r="A68">
        <v>20</v>
      </c>
      <c r="B68" t="s">
        <v>43</v>
      </c>
      <c r="C68">
        <v>46.376978999999999</v>
      </c>
      <c r="D68">
        <v>17.763452000000001</v>
      </c>
      <c r="F68">
        <f>(C68-terv!B$2)*109.8</f>
        <v>-2.602699200000238</v>
      </c>
      <c r="G68">
        <f>(D68-terv!C$2)*77.1</f>
        <v>-4.1449730999998415</v>
      </c>
      <c r="H68">
        <f t="shared" si="2"/>
        <v>4894.3687157185223</v>
      </c>
      <c r="J68">
        <f>(C68-terv!B$3)*109.8</f>
        <v>2.5303409999995834</v>
      </c>
      <c r="K68">
        <f>(D68-terv!C$3)*77.1</f>
        <v>-2.492257500000012</v>
      </c>
      <c r="L68">
        <f t="shared" si="3"/>
        <v>3551.6155510675985</v>
      </c>
    </row>
    <row r="69" spans="1:12" x14ac:dyDescent="0.25">
      <c r="A69">
        <v>90</v>
      </c>
      <c r="B69" t="s">
        <v>44</v>
      </c>
      <c r="C69">
        <v>46.351281999999998</v>
      </c>
      <c r="D69">
        <v>17.791004000000001</v>
      </c>
      <c r="F69">
        <f>(C69-terv!B$2)*109.8</f>
        <v>-5.4242298000003446</v>
      </c>
      <c r="G69">
        <f>(D69-terv!C$2)*77.1</f>
        <v>-2.0207138999998402</v>
      </c>
      <c r="H69">
        <f t="shared" si="2"/>
        <v>5788.3981885202356</v>
      </c>
      <c r="J69">
        <f>(C69-terv!B$3)*109.8</f>
        <v>-0.2911896000005228</v>
      </c>
      <c r="K69">
        <f>(D69-terv!C$3)*77.1</f>
        <v>-0.36799830000001066</v>
      </c>
      <c r="L69">
        <f t="shared" si="3"/>
        <v>469.26978589225445</v>
      </c>
    </row>
    <row r="70" spans="1:12" x14ac:dyDescent="0.25">
      <c r="A70">
        <v>51</v>
      </c>
      <c r="B70" t="s">
        <v>44</v>
      </c>
      <c r="C70">
        <v>46.352406999999999</v>
      </c>
      <c r="D70">
        <v>17.791416000000002</v>
      </c>
      <c r="F70">
        <f>(C70-terv!B$2)*109.8</f>
        <v>-5.3007048000001449</v>
      </c>
      <c r="G70">
        <f>(D70-terv!C$2)*77.1</f>
        <v>-1.9889486999997827</v>
      </c>
      <c r="H70">
        <f t="shared" si="2"/>
        <v>5661.5711872213888</v>
      </c>
      <c r="J70">
        <f>(C70-terv!B$3)*109.8</f>
        <v>-0.1676646000003231</v>
      </c>
      <c r="K70">
        <f>(D70-terv!C$3)*77.1</f>
        <v>-0.33623309999995321</v>
      </c>
      <c r="L70">
        <f t="shared" si="3"/>
        <v>375.71813321803739</v>
      </c>
    </row>
    <row r="71" spans="1:12" x14ac:dyDescent="0.25">
      <c r="A71">
        <v>41</v>
      </c>
      <c r="B71" t="s">
        <v>45</v>
      </c>
      <c r="C71">
        <v>46.345776999999998</v>
      </c>
      <c r="D71">
        <v>17.787095999999998</v>
      </c>
      <c r="F71">
        <f>(C71-terv!B$2)*109.8</f>
        <v>-6.0286788000002813</v>
      </c>
      <c r="G71">
        <f>(D71-terv!C$2)*77.1</f>
        <v>-2.3220207000000475</v>
      </c>
      <c r="H71">
        <f t="shared" si="2"/>
        <v>6460.3984555754414</v>
      </c>
      <c r="J71">
        <f>(C71-terv!B$3)*109.8</f>
        <v>-0.89563860000045992</v>
      </c>
      <c r="K71">
        <f>(D71-terv!C$3)*77.1</f>
        <v>-0.66930510000021781</v>
      </c>
      <c r="L71">
        <f t="shared" si="3"/>
        <v>1118.0956214461648</v>
      </c>
    </row>
    <row r="72" spans="1:12" x14ac:dyDescent="0.25">
      <c r="A72">
        <v>27</v>
      </c>
      <c r="B72" t="s">
        <v>46</v>
      </c>
      <c r="C72">
        <v>46.357939999999999</v>
      </c>
      <c r="D72">
        <v>17.822927</v>
      </c>
      <c r="F72">
        <f>(C72-terv!B$2)*109.8</f>
        <v>-4.6931814000001681</v>
      </c>
      <c r="G72">
        <f>(D72-terv!C$2)*77.1</f>
        <v>0.4405494000000853</v>
      </c>
      <c r="H72">
        <f t="shared" si="2"/>
        <v>4713.8132575599529</v>
      </c>
      <c r="J72">
        <f>(C72-terv!B$3)*109.8</f>
        <v>0.4398587999996536</v>
      </c>
      <c r="K72">
        <f>(D72-terv!C$3)*77.1</f>
        <v>2.0932649999999149</v>
      </c>
      <c r="L72">
        <f t="shared" si="3"/>
        <v>2138.9796923210324</v>
      </c>
    </row>
    <row r="73" spans="1:12" x14ac:dyDescent="0.25">
      <c r="A73">
        <v>31</v>
      </c>
      <c r="B73" t="s">
        <v>47</v>
      </c>
      <c r="C73">
        <v>46.347670000000001</v>
      </c>
      <c r="D73">
        <v>17.763283000000001</v>
      </c>
      <c r="F73">
        <f>(C73-terv!B$2)*109.8</f>
        <v>-5.8208273999999971</v>
      </c>
      <c r="G73">
        <f>(D73-terv!C$2)*77.1</f>
        <v>-4.1580029999998143</v>
      </c>
      <c r="H73">
        <f t="shared" si="2"/>
        <v>7153.3922420483968</v>
      </c>
      <c r="J73">
        <f>(C73-terv!B$3)*109.8</f>
        <v>-0.68778720000017579</v>
      </c>
      <c r="K73">
        <f>(D73-terv!C$3)*77.1</f>
        <v>-2.5052873999999843</v>
      </c>
      <c r="L73">
        <f t="shared" si="3"/>
        <v>2597.9831002304004</v>
      </c>
    </row>
    <row r="74" spans="1:12" x14ac:dyDescent="0.25">
      <c r="A74">
        <v>33</v>
      </c>
      <c r="B74" t="s">
        <v>47</v>
      </c>
      <c r="C74">
        <v>46.347347999999997</v>
      </c>
      <c r="D74">
        <v>17.763342999999999</v>
      </c>
      <c r="F74">
        <f>(C74-terv!B$2)*109.8</f>
        <v>-5.8561830000004536</v>
      </c>
      <c r="G74">
        <f>(D74-terv!C$2)*77.1</f>
        <v>-4.1533769999999892</v>
      </c>
      <c r="H74">
        <f t="shared" si="2"/>
        <v>7179.5138995354855</v>
      </c>
      <c r="J74">
        <f>(C74-terv!B$3)*109.8</f>
        <v>-0.7231428000006318</v>
      </c>
      <c r="K74">
        <f>(D74-terv!C$3)*77.1</f>
        <v>-2.5006614000001597</v>
      </c>
      <c r="L74">
        <f t="shared" si="3"/>
        <v>2603.1217694613351</v>
      </c>
    </row>
    <row r="75" spans="1:12" x14ac:dyDescent="0.25">
      <c r="A75">
        <v>23</v>
      </c>
      <c r="B75" t="s">
        <v>48</v>
      </c>
      <c r="C75">
        <v>46.423026999999998</v>
      </c>
      <c r="D75">
        <v>17.775469000000001</v>
      </c>
      <c r="F75">
        <f>(C75-terv!B$2)*109.8</f>
        <v>2.4533711999996499</v>
      </c>
      <c r="G75">
        <f>(D75-terv!C$2)*77.1</f>
        <v>-3.218462399999829</v>
      </c>
      <c r="H75">
        <f t="shared" si="2"/>
        <v>4046.9161673057156</v>
      </c>
      <c r="J75">
        <f>(C75-terv!B$3)*109.8</f>
        <v>7.5864113999994709</v>
      </c>
      <c r="K75">
        <f>(D75-terv!C$3)*77.1</f>
        <v>-1.5657467999999992</v>
      </c>
      <c r="L75">
        <f t="shared" si="3"/>
        <v>7746.3024064228321</v>
      </c>
    </row>
    <row r="76" spans="1:12" x14ac:dyDescent="0.25">
      <c r="A76">
        <v>47</v>
      </c>
      <c r="B76" t="s">
        <v>49</v>
      </c>
      <c r="C76">
        <v>46.413964</v>
      </c>
      <c r="D76">
        <v>17.778272999999999</v>
      </c>
      <c r="F76">
        <f>(C76-terv!B$2)*109.8</f>
        <v>1.4582537999999132</v>
      </c>
      <c r="G76">
        <f>(D76-terv!C$2)*77.1</f>
        <v>-3.002274000000015</v>
      </c>
      <c r="H76">
        <f t="shared" si="2"/>
        <v>3337.6868211817414</v>
      </c>
      <c r="J76">
        <f>(C76-terv!B$3)*109.8</f>
        <v>6.5912939999997349</v>
      </c>
      <c r="K76">
        <f>(D76-terv!C$3)*77.1</f>
        <v>-1.3495584000001855</v>
      </c>
      <c r="L76">
        <f t="shared" si="3"/>
        <v>6728.0357066118167</v>
      </c>
    </row>
    <row r="77" spans="1:12" x14ac:dyDescent="0.25">
      <c r="A77">
        <v>23</v>
      </c>
      <c r="B77" t="s">
        <v>49</v>
      </c>
      <c r="C77">
        <v>46.412993</v>
      </c>
      <c r="D77">
        <v>17.778466000000002</v>
      </c>
      <c r="F77">
        <f>(C77-terv!B$2)*109.8</f>
        <v>1.3516379999999315</v>
      </c>
      <c r="G77">
        <f>(D77-terv!C$2)*77.1</f>
        <v>-2.9873936999997839</v>
      </c>
      <c r="H77">
        <f t="shared" si="2"/>
        <v>3278.9398289450533</v>
      </c>
      <c r="J77">
        <f>(C77-terv!B$3)*109.8</f>
        <v>6.4846781999997534</v>
      </c>
      <c r="K77">
        <f>(D77-terv!C$3)*77.1</f>
        <v>-1.3346780999999543</v>
      </c>
      <c r="L77">
        <f t="shared" si="3"/>
        <v>6620.6054850120418</v>
      </c>
    </row>
    <row r="78" spans="1:12" x14ac:dyDescent="0.25">
      <c r="A78">
        <v>23</v>
      </c>
      <c r="B78" t="s">
        <v>50</v>
      </c>
      <c r="C78">
        <v>46.414147</v>
      </c>
      <c r="D78">
        <v>17.759443999999998</v>
      </c>
      <c r="F78">
        <f>(C78-terv!B$2)*109.8</f>
        <v>1.4783471999998936</v>
      </c>
      <c r="G78">
        <f>(D78-terv!C$2)*77.1</f>
        <v>-4.4539899000000309</v>
      </c>
      <c r="H78">
        <f t="shared" si="2"/>
        <v>4692.9240855835087</v>
      </c>
      <c r="J78">
        <f>(C78-terv!B$3)*109.8</f>
        <v>6.6113873999997148</v>
      </c>
      <c r="K78">
        <f>(D78-terv!C$3)*77.1</f>
        <v>-2.8012743000002014</v>
      </c>
      <c r="L78">
        <f t="shared" si="3"/>
        <v>7180.3607887568296</v>
      </c>
    </row>
    <row r="79" spans="1:12" x14ac:dyDescent="0.25">
      <c r="A79">
        <v>47</v>
      </c>
      <c r="B79" t="s">
        <v>51</v>
      </c>
      <c r="C79">
        <v>46.408855000000003</v>
      </c>
      <c r="D79">
        <v>17.779574</v>
      </c>
      <c r="F79">
        <f>(C79-terv!B$2)*109.8</f>
        <v>0.89728560000020252</v>
      </c>
      <c r="G79">
        <f>(D79-terv!C$2)*77.1</f>
        <v>-2.9019668999998953</v>
      </c>
      <c r="H79">
        <f t="shared" si="2"/>
        <v>3037.5209195432262</v>
      </c>
      <c r="J79">
        <f>(C79-terv!B$3)*109.8</f>
        <v>6.0303258000000239</v>
      </c>
      <c r="K79">
        <f>(D79-terv!C$3)*77.1</f>
        <v>-1.2492513000000658</v>
      </c>
      <c r="L79">
        <f t="shared" si="3"/>
        <v>6158.3648856411382</v>
      </c>
    </row>
    <row r="80" spans="1:12" x14ac:dyDescent="0.25">
      <c r="A80">
        <v>23</v>
      </c>
      <c r="B80" t="s">
        <v>51</v>
      </c>
      <c r="C80">
        <v>46.407546000000004</v>
      </c>
      <c r="D80">
        <v>17.779425</v>
      </c>
      <c r="F80">
        <f>(C80-terv!B$2)*109.8</f>
        <v>0.75355740000029947</v>
      </c>
      <c r="G80">
        <f>(D80-terv!C$2)*77.1</f>
        <v>-2.9134547999999261</v>
      </c>
      <c r="H80">
        <f t="shared" si="2"/>
        <v>3009.3300960077177</v>
      </c>
      <c r="J80">
        <f>(C80-terv!B$3)*109.8</f>
        <v>5.8865976000001208</v>
      </c>
      <c r="K80">
        <f>(D80-terv!C$3)*77.1</f>
        <v>-1.2607392000000965</v>
      </c>
      <c r="L80">
        <f t="shared" si="3"/>
        <v>6020.090915820464</v>
      </c>
    </row>
    <row r="81" spans="1:12" x14ac:dyDescent="0.25">
      <c r="A81">
        <v>47</v>
      </c>
      <c r="B81" t="s">
        <v>52</v>
      </c>
      <c r="C81">
        <v>46.402653999999998</v>
      </c>
      <c r="D81">
        <v>17.779395000000001</v>
      </c>
      <c r="F81">
        <f>(C81-terv!B$2)*109.8</f>
        <v>0.21641579999972577</v>
      </c>
      <c r="G81">
        <f>(D81-terv!C$2)*77.1</f>
        <v>-2.9157677999998386</v>
      </c>
      <c r="H81">
        <f t="shared" si="2"/>
        <v>2923.7882382288599</v>
      </c>
      <c r="J81">
        <f>(C81-terv!B$3)*109.8</f>
        <v>5.349455999999547</v>
      </c>
      <c r="K81">
        <f>(D81-terv!C$3)*77.1</f>
        <v>-1.2630522000000091</v>
      </c>
      <c r="L81">
        <f t="shared" si="3"/>
        <v>5496.5425820106248</v>
      </c>
    </row>
    <row r="82" spans="1:12" x14ac:dyDescent="0.25">
      <c r="A82">
        <v>23</v>
      </c>
      <c r="B82" t="s">
        <v>52</v>
      </c>
      <c r="C82">
        <v>46.402763</v>
      </c>
      <c r="D82">
        <v>17.779264999999999</v>
      </c>
      <c r="F82">
        <f>(C82-terv!B$2)*109.8</f>
        <v>0.22838399999993583</v>
      </c>
      <c r="G82">
        <f>(D82-terv!C$2)*77.1</f>
        <v>-2.9257908000000068</v>
      </c>
      <c r="H82">
        <f t="shared" si="2"/>
        <v>2934.6909644493489</v>
      </c>
      <c r="J82">
        <f>(C82-terv!B$3)*109.8</f>
        <v>5.3614241999997576</v>
      </c>
      <c r="K82">
        <f>(D82-terv!C$3)*77.1</f>
        <v>-1.2730752000001775</v>
      </c>
      <c r="L82">
        <f t="shared" si="3"/>
        <v>5510.4981550853036</v>
      </c>
    </row>
    <row r="83" spans="1:12" x14ac:dyDescent="0.25">
      <c r="A83">
        <v>23</v>
      </c>
      <c r="B83" t="s">
        <v>53</v>
      </c>
      <c r="C83">
        <v>46.419325999999998</v>
      </c>
      <c r="D83">
        <v>17.776413999999999</v>
      </c>
      <c r="F83">
        <f>(C83-terv!B$2)*109.8</f>
        <v>2.0470013999997034</v>
      </c>
      <c r="G83">
        <f>(D83-terv!C$2)*77.1</f>
        <v>-3.145602899999985</v>
      </c>
      <c r="H83">
        <f t="shared" si="2"/>
        <v>3753.0031089900608</v>
      </c>
      <c r="J83">
        <f>(C83-terv!B$3)*109.8</f>
        <v>7.1800415999995248</v>
      </c>
      <c r="K83">
        <f>(D83-terv!C$3)*77.1</f>
        <v>-1.4928873000001555</v>
      </c>
      <c r="L83">
        <f t="shared" si="3"/>
        <v>7333.6014255088539</v>
      </c>
    </row>
    <row r="84" spans="1:12" x14ac:dyDescent="0.25">
      <c r="A84">
        <v>47</v>
      </c>
      <c r="B84" t="s">
        <v>53</v>
      </c>
      <c r="C84">
        <v>46.419542999999997</v>
      </c>
      <c r="D84">
        <v>17.776468999999999</v>
      </c>
      <c r="F84">
        <f>(C84-terv!B$2)*109.8</f>
        <v>2.0708279999996209</v>
      </c>
      <c r="G84">
        <f>(D84-terv!C$2)*77.1</f>
        <v>-3.1413624000000087</v>
      </c>
      <c r="H84">
        <f t="shared" si="2"/>
        <v>3762.5106423392672</v>
      </c>
      <c r="J84">
        <f>(C84-terv!B$3)*109.8</f>
        <v>7.2038681999994418</v>
      </c>
      <c r="K84">
        <f>(D84-terv!C$3)*77.1</f>
        <v>-1.4886468000001791</v>
      </c>
      <c r="L84">
        <f t="shared" si="3"/>
        <v>7356.0713929456924</v>
      </c>
    </row>
    <row r="85" spans="1:12" x14ac:dyDescent="0.25">
      <c r="A85">
        <v>71</v>
      </c>
      <c r="B85" t="s">
        <v>54</v>
      </c>
      <c r="C85">
        <v>46.359484999999999</v>
      </c>
      <c r="D85">
        <v>17.847301999999999</v>
      </c>
      <c r="F85">
        <f>(C85-terv!B$2)*109.8</f>
        <v>-4.5235404000001536</v>
      </c>
      <c r="G85">
        <f>(D85-terv!C$2)*77.1</f>
        <v>2.3198619000000194</v>
      </c>
      <c r="H85">
        <f t="shared" si="2"/>
        <v>5083.716847495074</v>
      </c>
      <c r="J85">
        <f>(C85-terv!B$3)*109.8</f>
        <v>0.60949979999966786</v>
      </c>
      <c r="K85">
        <f>(D85-terv!C$3)*77.1</f>
        <v>3.9725774999998489</v>
      </c>
      <c r="L85">
        <f t="shared" si="3"/>
        <v>4019.0623284174985</v>
      </c>
    </row>
    <row r="86" spans="1:12" x14ac:dyDescent="0.25">
      <c r="A86">
        <v>81</v>
      </c>
      <c r="B86" t="s">
        <v>55</v>
      </c>
      <c r="C86">
        <v>46.383792999999997</v>
      </c>
      <c r="D86">
        <v>17.825317999999999</v>
      </c>
      <c r="F86">
        <f>(C86-terv!B$2)*109.8</f>
        <v>-1.8545220000003979</v>
      </c>
      <c r="G86">
        <f>(D86-terv!C$2)*77.1</f>
        <v>0.62489550000003646</v>
      </c>
      <c r="H86">
        <f t="shared" si="2"/>
        <v>1956.9737439234516</v>
      </c>
      <c r="J86">
        <f>(C86-terv!B$3)*109.8</f>
        <v>3.2785181999994237</v>
      </c>
      <c r="K86">
        <f>(D86-terv!C$3)*77.1</f>
        <v>2.277611099999866</v>
      </c>
      <c r="L86">
        <f t="shared" si="3"/>
        <v>3992.016271330825</v>
      </c>
    </row>
    <row r="87" spans="1:12" x14ac:dyDescent="0.25">
      <c r="A87">
        <v>23</v>
      </c>
      <c r="B87" t="s">
        <v>55</v>
      </c>
      <c r="C87">
        <v>46.384574000000001</v>
      </c>
      <c r="D87">
        <v>17.826038</v>
      </c>
      <c r="F87">
        <f>(C87-terv!B$2)*109.8</f>
        <v>-1.7687682000000164</v>
      </c>
      <c r="G87">
        <f>(D87-terv!C$2)*77.1</f>
        <v>0.68040750000012618</v>
      </c>
      <c r="H87">
        <f t="shared" si="2"/>
        <v>1895.124088651643</v>
      </c>
      <c r="J87">
        <f>(C87-terv!B$3)*109.8</f>
        <v>3.3642719999998048</v>
      </c>
      <c r="K87">
        <f>(D87-terv!C$3)*77.1</f>
        <v>2.3331230999999555</v>
      </c>
      <c r="L87">
        <f t="shared" si="3"/>
        <v>4094.1164479941322</v>
      </c>
    </row>
    <row r="88" spans="1:12" x14ac:dyDescent="0.25">
      <c r="A88">
        <v>32</v>
      </c>
      <c r="B88" t="s">
        <v>56</v>
      </c>
      <c r="C88">
        <v>46.363472999999999</v>
      </c>
      <c r="D88">
        <v>17.761063</v>
      </c>
      <c r="F88">
        <f>(C88-terv!B$2)*109.8</f>
        <v>-4.0856580000001914</v>
      </c>
      <c r="G88">
        <f>(D88-terv!C$2)*77.1</f>
        <v>-4.3291649999999082</v>
      </c>
      <c r="H88">
        <f t="shared" si="2"/>
        <v>5952.6692239859731</v>
      </c>
      <c r="J88">
        <f>(C88-terv!B$3)*109.8</f>
        <v>1.0473821999996302</v>
      </c>
      <c r="K88">
        <f>(D88-terv!C$3)*77.1</f>
        <v>-2.6764494000000787</v>
      </c>
      <c r="L88">
        <f t="shared" si="3"/>
        <v>2874.0895712619758</v>
      </c>
    </row>
    <row r="89" spans="1:12" x14ac:dyDescent="0.25">
      <c r="A89">
        <v>13</v>
      </c>
      <c r="B89" t="s">
        <v>56</v>
      </c>
      <c r="C89">
        <v>46.363343999999998</v>
      </c>
      <c r="D89">
        <v>17.760871999999999</v>
      </c>
      <c r="F89">
        <f>(C89-terv!B$2)*109.8</f>
        <v>-4.0998222000003182</v>
      </c>
      <c r="G89">
        <f>(D89-terv!C$2)*77.1</f>
        <v>-4.3438910999999809</v>
      </c>
      <c r="H89">
        <f t="shared" si="2"/>
        <v>5973.1006989899724</v>
      </c>
      <c r="J89">
        <f>(C89-terv!B$3)*109.8</f>
        <v>1.0332179999995035</v>
      </c>
      <c r="K89">
        <f>(D89-terv!C$3)*77.1</f>
        <v>-2.6911755000001509</v>
      </c>
      <c r="L89">
        <f t="shared" si="3"/>
        <v>2882.7009916611255</v>
      </c>
    </row>
    <row r="90" spans="1:12" x14ac:dyDescent="0.25">
      <c r="A90">
        <v>13</v>
      </c>
      <c r="B90" t="s">
        <v>57</v>
      </c>
      <c r="C90">
        <v>46.353501999999999</v>
      </c>
      <c r="D90">
        <v>17.765597</v>
      </c>
      <c r="F90">
        <f>(C90-terv!B$2)*109.8</f>
        <v>-5.1804738000002102</v>
      </c>
      <c r="G90">
        <f>(D90-terv!C$2)*77.1</f>
        <v>-3.9795935999999394</v>
      </c>
      <c r="H90">
        <f t="shared" si="2"/>
        <v>6532.5702455962228</v>
      </c>
      <c r="J90">
        <f>(C90-terv!B$3)*109.8</f>
        <v>-4.7433600000388765E-2</v>
      </c>
      <c r="K90">
        <f>(D90-terv!C$3)*77.1</f>
        <v>-2.3268780000001099</v>
      </c>
      <c r="L90">
        <f t="shared" si="3"/>
        <v>2327.3614187086432</v>
      </c>
    </row>
    <row r="91" spans="1:12" x14ac:dyDescent="0.25">
      <c r="A91">
        <v>20</v>
      </c>
      <c r="B91" t="s">
        <v>58</v>
      </c>
      <c r="C91">
        <v>46.363171000000001</v>
      </c>
      <c r="D91">
        <v>17.817059</v>
      </c>
      <c r="F91">
        <f>(C91-terv!B$2)*109.8</f>
        <v>-4.1188175999999501</v>
      </c>
      <c r="G91">
        <f>(D91-terv!C$2)*77.1</f>
        <v>-1.1873399999879197E-2</v>
      </c>
      <c r="H91">
        <f t="shared" si="2"/>
        <v>4118.8347138112867</v>
      </c>
      <c r="J91">
        <f>(C91-terv!B$3)*109.8</f>
        <v>1.0142225999998715</v>
      </c>
      <c r="K91">
        <f>(D91-terv!C$3)*77.1</f>
        <v>1.6408421999999503</v>
      </c>
      <c r="L91">
        <f t="shared" si="3"/>
        <v>1928.9921222366816</v>
      </c>
    </row>
    <row r="92" spans="1:12" x14ac:dyDescent="0.25">
      <c r="A92">
        <v>46</v>
      </c>
      <c r="B92" t="s">
        <v>59</v>
      </c>
      <c r="C92">
        <v>46.320039000000001</v>
      </c>
      <c r="D92">
        <v>17.784779</v>
      </c>
      <c r="F92">
        <f>(C92-terv!B$2)*109.8</f>
        <v>-8.8547111999999437</v>
      </c>
      <c r="G92">
        <f>(D92-terv!C$2)*77.1</f>
        <v>-2.5006613999998857</v>
      </c>
      <c r="H92">
        <f t="shared" si="2"/>
        <v>9201.0443903316664</v>
      </c>
      <c r="J92">
        <f>(C92-terv!B$3)*109.8</f>
        <v>-3.7216710000001227</v>
      </c>
      <c r="K92">
        <f>(D92-terv!C$3)*77.1</f>
        <v>-0.84794580000005615</v>
      </c>
      <c r="L92">
        <f t="shared" si="3"/>
        <v>3817.0469098479325</v>
      </c>
    </row>
    <row r="93" spans="1:12" x14ac:dyDescent="0.25">
      <c r="A93">
        <v>42</v>
      </c>
      <c r="B93" t="s">
        <v>59</v>
      </c>
      <c r="C93">
        <v>46.320180000000001</v>
      </c>
      <c r="D93">
        <v>17.784827</v>
      </c>
      <c r="F93">
        <f>(C93-terv!B$2)*109.8</f>
        <v>-8.8392294000000238</v>
      </c>
      <c r="G93">
        <f>(D93-terv!C$2)*77.1</f>
        <v>-2.496960599999916</v>
      </c>
      <c r="H93">
        <f t="shared" si="2"/>
        <v>9185.1395538541892</v>
      </c>
      <c r="J93">
        <f>(C93-terv!B$3)*109.8</f>
        <v>-3.7061892000002019</v>
      </c>
      <c r="K93">
        <f>(D93-terv!C$3)*77.1</f>
        <v>-0.84424500000008673</v>
      </c>
      <c r="L93">
        <f t="shared" si="3"/>
        <v>3801.1298328553949</v>
      </c>
    </row>
    <row r="94" spans="1:12" x14ac:dyDescent="0.25">
      <c r="A94">
        <v>46</v>
      </c>
      <c r="B94" t="s">
        <v>60</v>
      </c>
      <c r="C94">
        <v>46.325037000000002</v>
      </c>
      <c r="D94">
        <v>17.787106999999999</v>
      </c>
      <c r="F94">
        <f>(C94-terv!B$2)*109.8</f>
        <v>-8.3059307999998886</v>
      </c>
      <c r="G94">
        <f>(D94-terv!C$2)*77.1</f>
        <v>-2.321172599999997</v>
      </c>
      <c r="H94">
        <f t="shared" si="2"/>
        <v>8624.171188779681</v>
      </c>
      <c r="J94">
        <f>(C94-terv!B$3)*109.8</f>
        <v>-3.1728906000000676</v>
      </c>
      <c r="K94">
        <f>(D94-terv!C$3)*77.1</f>
        <v>-0.66845700000016772</v>
      </c>
      <c r="L94">
        <f t="shared" si="3"/>
        <v>3242.5405965720788</v>
      </c>
    </row>
    <row r="95" spans="1:12" x14ac:dyDescent="0.25">
      <c r="A95">
        <v>42</v>
      </c>
      <c r="B95" t="s">
        <v>60</v>
      </c>
      <c r="C95">
        <v>46.325099000000002</v>
      </c>
      <c r="D95">
        <v>17.787296000000001</v>
      </c>
      <c r="F95">
        <f>(C95-terv!B$2)*109.8</f>
        <v>-8.2991231999999133</v>
      </c>
      <c r="G95">
        <f>(D95-terv!C$2)*77.1</f>
        <v>-2.3066006999998092</v>
      </c>
      <c r="H95">
        <f t="shared" si="2"/>
        <v>8613.7014504808794</v>
      </c>
      <c r="J95">
        <f>(C95-terv!B$3)*109.8</f>
        <v>-3.1660830000000915</v>
      </c>
      <c r="K95">
        <f>(D95-terv!C$3)*77.1</f>
        <v>-0.65388509999997979</v>
      </c>
      <c r="L95">
        <f t="shared" si="3"/>
        <v>3232.9007542594873</v>
      </c>
    </row>
    <row r="96" spans="1:12" x14ac:dyDescent="0.25">
      <c r="A96">
        <v>20</v>
      </c>
      <c r="B96" t="s">
        <v>61</v>
      </c>
      <c r="C96">
        <v>46.371841000000003</v>
      </c>
      <c r="D96">
        <v>17.782577</v>
      </c>
      <c r="F96">
        <f>(C96-terv!B$2)*109.8</f>
        <v>-3.1668515999997111</v>
      </c>
      <c r="G96">
        <f>(D96-terv!C$2)*77.1</f>
        <v>-2.670435599999923</v>
      </c>
      <c r="H96">
        <f t="shared" si="2"/>
        <v>4142.4842003522081</v>
      </c>
      <c r="J96">
        <f>(C96-terv!B$3)*109.8</f>
        <v>1.9661886000001103</v>
      </c>
      <c r="K96">
        <f>(D96-terv!C$3)*77.1</f>
        <v>-1.0177200000000932</v>
      </c>
      <c r="L96">
        <f t="shared" si="3"/>
        <v>2213.9673911714654</v>
      </c>
    </row>
    <row r="97" spans="1:12" x14ac:dyDescent="0.25">
      <c r="A97">
        <v>23</v>
      </c>
      <c r="B97" t="s">
        <v>61</v>
      </c>
      <c r="C97">
        <v>46.371184999999997</v>
      </c>
      <c r="D97">
        <v>17.782558999999999</v>
      </c>
      <c r="F97">
        <f>(C97-terv!B$2)*109.8</f>
        <v>-3.2388804000004172</v>
      </c>
      <c r="G97">
        <f>(D97-terv!C$2)*77.1</f>
        <v>-2.6718233999999796</v>
      </c>
      <c r="H97">
        <f t="shared" si="2"/>
        <v>4198.6886674644402</v>
      </c>
      <c r="J97">
        <f>(C97-terv!B$3)*109.8</f>
        <v>1.8941597999994044</v>
      </c>
      <c r="K97">
        <f>(D97-terv!C$3)*77.1</f>
        <v>-1.0191078000001503</v>
      </c>
      <c r="L97">
        <f t="shared" si="3"/>
        <v>2150.9119126442461</v>
      </c>
    </row>
    <row r="98" spans="1:12" x14ac:dyDescent="0.25">
      <c r="A98">
        <v>20</v>
      </c>
      <c r="B98" t="s">
        <v>62</v>
      </c>
      <c r="C98">
        <v>46.365071999999998</v>
      </c>
      <c r="D98">
        <v>17.808712</v>
      </c>
      <c r="F98">
        <f>(C98-terv!B$2)*109.8</f>
        <v>-3.9100878000003232</v>
      </c>
      <c r="G98">
        <f>(D98-terv!C$2)*77.1</f>
        <v>-0.65542709999992144</v>
      </c>
      <c r="H98">
        <f t="shared" si="2"/>
        <v>3964.6401207582098</v>
      </c>
      <c r="J98">
        <f>(C98-terv!B$3)*109.8</f>
        <v>1.222952399999498</v>
      </c>
      <c r="K98">
        <f>(D98-terv!C$3)*77.1</f>
        <v>0.9972884999999081</v>
      </c>
      <c r="L98">
        <f t="shared" si="3"/>
        <v>1578.0357806135446</v>
      </c>
    </row>
    <row r="99" spans="1:12" x14ac:dyDescent="0.25">
      <c r="A99">
        <v>85</v>
      </c>
      <c r="B99" t="s">
        <v>62</v>
      </c>
      <c r="C99">
        <v>46.365490000000001</v>
      </c>
      <c r="D99">
        <v>17.807390000000002</v>
      </c>
      <c r="F99">
        <f>(C99-terv!B$2)*109.8</f>
        <v>-3.8641913999999544</v>
      </c>
      <c r="G99">
        <f>(D99-terv!C$2)*77.1</f>
        <v>-0.75735329999978795</v>
      </c>
      <c r="H99">
        <f t="shared" si="2"/>
        <v>3937.709892418965</v>
      </c>
      <c r="J99">
        <f>(C99-terv!B$3)*109.8</f>
        <v>1.268848799999867</v>
      </c>
      <c r="K99">
        <f>(D99-terv!C$3)*77.1</f>
        <v>0.89536230000004158</v>
      </c>
      <c r="L99">
        <f t="shared" si="3"/>
        <v>1552.9491059022077</v>
      </c>
    </row>
    <row r="100" spans="1:12" x14ac:dyDescent="0.25">
      <c r="A100">
        <v>40</v>
      </c>
      <c r="B100" t="s">
        <v>63</v>
      </c>
      <c r="C100">
        <v>46.345092999999999</v>
      </c>
      <c r="D100">
        <v>17.771350000000002</v>
      </c>
      <c r="F100">
        <f>(C100-terv!B$2)*109.8</f>
        <v>-6.1037820000002467</v>
      </c>
      <c r="G100">
        <f>(D100-terv!C$2)*77.1</f>
        <v>-3.536037299999776</v>
      </c>
      <c r="H100">
        <f t="shared" si="2"/>
        <v>7054.0565981934624</v>
      </c>
      <c r="J100">
        <f>(C100-terv!B$3)*109.8</f>
        <v>-0.97074180000042531</v>
      </c>
      <c r="K100">
        <f>(D100-terv!C$3)*77.1</f>
        <v>-1.8833216999999467</v>
      </c>
      <c r="L100">
        <f t="shared" si="3"/>
        <v>2118.7827325987805</v>
      </c>
    </row>
    <row r="101" spans="1:12" x14ac:dyDescent="0.25">
      <c r="A101">
        <v>13</v>
      </c>
      <c r="B101" t="s">
        <v>64</v>
      </c>
      <c r="C101">
        <v>46.358629999999998</v>
      </c>
      <c r="D101">
        <v>17.760414000000001</v>
      </c>
      <c r="F101">
        <f>(C101-terv!B$2)*109.8</f>
        <v>-4.6174194000003057</v>
      </c>
      <c r="G101">
        <f>(D101-terv!C$2)*77.1</f>
        <v>-4.3792028999998491</v>
      </c>
      <c r="H101">
        <f t="shared" si="2"/>
        <v>6363.8023189651549</v>
      </c>
      <c r="J101">
        <f>(C101-terv!B$3)*109.8</f>
        <v>0.51562079999951604</v>
      </c>
      <c r="K101">
        <f>(D101-terv!C$3)*77.1</f>
        <v>-2.7264873000000196</v>
      </c>
      <c r="L101">
        <f t="shared" si="3"/>
        <v>2774.8149139093111</v>
      </c>
    </row>
    <row r="102" spans="1:12" x14ac:dyDescent="0.25">
      <c r="A102">
        <v>32</v>
      </c>
      <c r="B102" t="s">
        <v>64</v>
      </c>
      <c r="C102">
        <v>46.358606000000002</v>
      </c>
      <c r="D102">
        <v>17.760573999999998</v>
      </c>
      <c r="F102">
        <f>(C102-terv!B$2)*109.8</f>
        <v>-4.6200545999998939</v>
      </c>
      <c r="G102">
        <f>(D102-terv!C$2)*77.1</f>
        <v>-4.3668669000000424</v>
      </c>
      <c r="H102">
        <f t="shared" si="2"/>
        <v>6357.2345425740077</v>
      </c>
      <c r="J102">
        <f>(C102-terv!B$3)*109.8</f>
        <v>0.51298559999992788</v>
      </c>
      <c r="K102">
        <f>(D102-terv!C$3)*77.1</f>
        <v>-2.7141513000002124</v>
      </c>
      <c r="L102">
        <f t="shared" si="3"/>
        <v>2762.2041027230644</v>
      </c>
    </row>
    <row r="103" spans="1:12" x14ac:dyDescent="0.25">
      <c r="A103">
        <v>13</v>
      </c>
      <c r="B103" t="s">
        <v>65</v>
      </c>
      <c r="C103">
        <v>46.352100999999998</v>
      </c>
      <c r="D103">
        <v>17.762101000000001</v>
      </c>
      <c r="F103">
        <f>(C103-terv!B$2)*109.8</f>
        <v>-5.3343036000003545</v>
      </c>
      <c r="G103">
        <f>(D103-terv!C$2)*77.1</f>
        <v>-4.2491351999998148</v>
      </c>
      <c r="H103">
        <f t="shared" si="2"/>
        <v>6819.8200009130887</v>
      </c>
      <c r="J103">
        <f>(C103-terv!B$3)*109.8</f>
        <v>-0.20126340000053347</v>
      </c>
      <c r="K103">
        <f>(D103-terv!C$3)*77.1</f>
        <v>-2.5964195999999857</v>
      </c>
      <c r="L103">
        <f t="shared" si="3"/>
        <v>2604.2084585232151</v>
      </c>
    </row>
    <row r="104" spans="1:12" x14ac:dyDescent="0.25">
      <c r="A104">
        <v>32</v>
      </c>
      <c r="B104" t="s">
        <v>65</v>
      </c>
      <c r="C104">
        <v>46.352206000000002</v>
      </c>
      <c r="D104">
        <v>17.762277999999998</v>
      </c>
      <c r="F104">
        <f>(C104-terv!B$2)*109.8</f>
        <v>-5.3227745999998159</v>
      </c>
      <c r="G104">
        <f>(D104-terv!C$2)*77.1</f>
        <v>-4.2354885000000309</v>
      </c>
      <c r="H104">
        <f t="shared" si="2"/>
        <v>6802.3005135053909</v>
      </c>
      <c r="J104">
        <f>(C104-terv!B$3)*109.8</f>
        <v>-0.1897343999999947</v>
      </c>
      <c r="K104">
        <f>(D104-terv!C$3)*77.1</f>
        <v>-2.5827729000002009</v>
      </c>
      <c r="L104">
        <f t="shared" si="3"/>
        <v>2589.7326108150251</v>
      </c>
    </row>
    <row r="105" spans="1:12" x14ac:dyDescent="0.25">
      <c r="A105">
        <v>42</v>
      </c>
      <c r="B105" t="s">
        <v>66</v>
      </c>
      <c r="C105">
        <v>46.360166</v>
      </c>
      <c r="D105">
        <v>17.797302999999999</v>
      </c>
      <c r="F105">
        <f>(C105-terv!B$2)*109.8</f>
        <v>-4.4487666000001367</v>
      </c>
      <c r="G105">
        <f>(D105-terv!C$2)*77.1</f>
        <v>-1.5350609999999558</v>
      </c>
      <c r="H105">
        <f t="shared" si="2"/>
        <v>4706.1594251573797</v>
      </c>
      <c r="J105">
        <f>(C105-terv!B$3)*109.8</f>
        <v>0.68427359999968473</v>
      </c>
      <c r="K105">
        <f>(D105-terv!C$3)*77.1</f>
        <v>0.1176545999998737</v>
      </c>
      <c r="L105">
        <f t="shared" si="3"/>
        <v>694.31474459185927</v>
      </c>
    </row>
    <row r="106" spans="1:12" x14ac:dyDescent="0.25">
      <c r="A106">
        <v>31</v>
      </c>
      <c r="B106" t="s">
        <v>67</v>
      </c>
      <c r="C106">
        <v>46.352763000000003</v>
      </c>
      <c r="D106">
        <v>17.774301999999999</v>
      </c>
      <c r="F106">
        <f>(C106-terv!B$2)*109.8</f>
        <v>-5.2616159999997523</v>
      </c>
      <c r="G106">
        <f>(D106-terv!C$2)*77.1</f>
        <v>-3.3084381000000107</v>
      </c>
      <c r="H106">
        <f t="shared" si="2"/>
        <v>6215.3331039442346</v>
      </c>
      <c r="J106">
        <f>(C106-terv!B$3)*109.8</f>
        <v>-0.12857579999993049</v>
      </c>
      <c r="K106">
        <f>(D106-terv!C$3)*77.1</f>
        <v>-1.6557225000001814</v>
      </c>
      <c r="L106">
        <f t="shared" si="3"/>
        <v>1660.7072991206105</v>
      </c>
    </row>
    <row r="107" spans="1:12" x14ac:dyDescent="0.25">
      <c r="A107">
        <v>13</v>
      </c>
      <c r="B107" t="s">
        <v>67</v>
      </c>
      <c r="C107">
        <v>46.352775999999999</v>
      </c>
      <c r="D107">
        <v>17.774630999999999</v>
      </c>
      <c r="F107">
        <f>(C107-terv!B$2)*109.8</f>
        <v>-5.2601886000002347</v>
      </c>
      <c r="G107">
        <f>(D107-terv!C$2)*77.1</f>
        <v>-3.2830721999999577</v>
      </c>
      <c r="H107">
        <f t="shared" si="2"/>
        <v>6200.6569956727162</v>
      </c>
      <c r="J107">
        <f>(C107-terv!B$3)*109.8</f>
        <v>-0.12714840000041364</v>
      </c>
      <c r="K107">
        <f>(D107-terv!C$3)*77.1</f>
        <v>-1.6303566000001282</v>
      </c>
      <c r="L107">
        <f t="shared" si="3"/>
        <v>1635.3071145159993</v>
      </c>
    </row>
    <row r="108" spans="1:12" x14ac:dyDescent="0.25">
      <c r="A108">
        <v>12</v>
      </c>
      <c r="B108" t="s">
        <v>68</v>
      </c>
      <c r="C108">
        <v>46.378905000000003</v>
      </c>
      <c r="D108">
        <v>17.781319</v>
      </c>
      <c r="F108">
        <f>(C108-terv!B$2)*109.8</f>
        <v>-2.3912243999997398</v>
      </c>
      <c r="G108">
        <f>(D108-terv!C$2)*77.1</f>
        <v>-2.7674273999999213</v>
      </c>
      <c r="H108">
        <f t="shared" si="2"/>
        <v>3657.4046187733234</v>
      </c>
      <c r="J108">
        <f>(C108-terv!B$3)*109.8</f>
        <v>2.7418158000000816</v>
      </c>
      <c r="K108">
        <f>(D108-terv!C$3)*77.1</f>
        <v>-1.1147118000000917</v>
      </c>
      <c r="L108">
        <f t="shared" si="3"/>
        <v>2959.7527393668429</v>
      </c>
    </row>
    <row r="109" spans="1:12" x14ac:dyDescent="0.25">
      <c r="A109">
        <v>20</v>
      </c>
      <c r="B109" t="s">
        <v>68</v>
      </c>
      <c r="C109">
        <v>46.378411999999997</v>
      </c>
      <c r="D109">
        <v>17.781171000000001</v>
      </c>
      <c r="F109">
        <f>(C109-terv!B$2)*109.8</f>
        <v>-2.4453558000003821</v>
      </c>
      <c r="G109">
        <f>(D109-terv!C$2)*77.1</f>
        <v>-2.778838199999873</v>
      </c>
      <c r="H109">
        <f t="shared" si="2"/>
        <v>3701.5816525336904</v>
      </c>
      <c r="J109">
        <f>(C109-terv!B$3)*109.8</f>
        <v>2.6876843999994393</v>
      </c>
      <c r="K109">
        <f>(D109-terv!C$3)*77.1</f>
        <v>-1.1261226000000433</v>
      </c>
      <c r="L109">
        <f t="shared" si="3"/>
        <v>2914.0692414956793</v>
      </c>
    </row>
    <row r="110" spans="1:12" x14ac:dyDescent="0.25">
      <c r="A110">
        <v>90</v>
      </c>
      <c r="B110" t="s">
        <v>69</v>
      </c>
      <c r="C110">
        <v>46.341023999999997</v>
      </c>
      <c r="D110">
        <v>17.810016999999998</v>
      </c>
      <c r="F110">
        <f>(C110-terv!B$2)*109.8</f>
        <v>-6.5505582000003795</v>
      </c>
      <c r="G110">
        <f>(D110-terv!C$2)*77.1</f>
        <v>-0.55481160000003271</v>
      </c>
      <c r="H110">
        <f t="shared" si="2"/>
        <v>6574.0116095947687</v>
      </c>
      <c r="J110">
        <f>(C110-terv!B$3)*109.8</f>
        <v>-1.4175180000005583</v>
      </c>
      <c r="K110">
        <f>(D110-terv!C$3)*77.1</f>
        <v>1.0979039999997968</v>
      </c>
      <c r="L110">
        <f t="shared" si="3"/>
        <v>1792.9725244802657</v>
      </c>
    </row>
    <row r="111" spans="1:12" x14ac:dyDescent="0.25">
      <c r="A111">
        <v>51</v>
      </c>
      <c r="B111" t="s">
        <v>69</v>
      </c>
      <c r="C111">
        <v>46.341062000000001</v>
      </c>
      <c r="D111">
        <v>17.809850999999998</v>
      </c>
      <c r="F111">
        <f>(C111-terv!B$2)*109.8</f>
        <v>-6.5463857999999915</v>
      </c>
      <c r="G111">
        <f>(D111-terv!C$2)*77.1</f>
        <v>-0.56761020000004114</v>
      </c>
      <c r="H111">
        <f t="shared" si="2"/>
        <v>6570.9472971243358</v>
      </c>
      <c r="J111">
        <f>(C111-terv!B$3)*109.8</f>
        <v>-1.4133456000001701</v>
      </c>
      <c r="K111">
        <f>(D111-terv!C$3)*77.1</f>
        <v>1.0851053999997884</v>
      </c>
      <c r="L111">
        <f t="shared" si="3"/>
        <v>1781.852831787334</v>
      </c>
    </row>
    <row r="112" spans="1:12" x14ac:dyDescent="0.25">
      <c r="A112">
        <v>12</v>
      </c>
      <c r="B112" t="s">
        <v>70</v>
      </c>
      <c r="C112">
        <v>46.370130000000003</v>
      </c>
      <c r="D112">
        <v>17.787877999999999</v>
      </c>
      <c r="F112">
        <f>(C112-terv!B$2)*109.8</f>
        <v>-3.3547193999997376</v>
      </c>
      <c r="G112">
        <f>(D112-terv!C$2)*77.1</f>
        <v>-2.2617284999999741</v>
      </c>
      <c r="H112">
        <f t="shared" si="2"/>
        <v>4045.9310498878667</v>
      </c>
      <c r="J112">
        <f>(C112-terv!B$3)*109.8</f>
        <v>1.7783208000000841</v>
      </c>
      <c r="K112">
        <f>(D112-terv!C$3)*77.1</f>
        <v>-0.60901290000014463</v>
      </c>
      <c r="L112">
        <f t="shared" si="3"/>
        <v>1879.7131643097905</v>
      </c>
    </row>
    <row r="113" spans="1:12" x14ac:dyDescent="0.25">
      <c r="A113">
        <v>20</v>
      </c>
      <c r="B113" t="s">
        <v>70</v>
      </c>
      <c r="C113">
        <v>46.369495000000001</v>
      </c>
      <c r="D113">
        <v>17.787960999999999</v>
      </c>
      <c r="F113">
        <f>(C113-terv!B$2)*109.8</f>
        <v>-3.4244424000000238</v>
      </c>
      <c r="G113">
        <f>(D113-terv!C$2)*77.1</f>
        <v>-2.2553291999999701</v>
      </c>
      <c r="H113">
        <f t="shared" si="2"/>
        <v>4100.4043155877234</v>
      </c>
      <c r="J113">
        <f>(C113-terv!B$3)*109.8</f>
        <v>1.7085977999997979</v>
      </c>
      <c r="K113">
        <f>(D113-terv!C$3)*77.1</f>
        <v>-0.60261360000014041</v>
      </c>
      <c r="L113">
        <f t="shared" si="3"/>
        <v>1811.7531821606603</v>
      </c>
    </row>
    <row r="114" spans="1:12" x14ac:dyDescent="0.25">
      <c r="A114">
        <v>32</v>
      </c>
      <c r="B114" t="s">
        <v>71</v>
      </c>
      <c r="C114">
        <v>46.34883</v>
      </c>
      <c r="D114">
        <v>17.763207000000001</v>
      </c>
      <c r="F114">
        <f>(C114-terv!B$2)*109.8</f>
        <v>-5.6934594000001377</v>
      </c>
      <c r="G114">
        <f>(D114-terv!C$2)*77.1</f>
        <v>-4.1638625999998116</v>
      </c>
      <c r="H114">
        <f t="shared" si="2"/>
        <v>7053.5970746227858</v>
      </c>
      <c r="J114">
        <f>(C114-terv!B$3)*109.8</f>
        <v>-0.56041920000031664</v>
      </c>
      <c r="K114">
        <f>(D114-terv!C$3)*77.1</f>
        <v>-2.5111469999999816</v>
      </c>
      <c r="L114">
        <f t="shared" si="3"/>
        <v>2572.9222559840209</v>
      </c>
    </row>
    <row r="115" spans="1:12" x14ac:dyDescent="0.25">
      <c r="A115">
        <v>13</v>
      </c>
      <c r="B115" t="s">
        <v>71</v>
      </c>
      <c r="C115">
        <v>46.348638999999999</v>
      </c>
      <c r="D115">
        <v>17.763356999999999</v>
      </c>
      <c r="F115">
        <f>(C115-terv!B$2)*109.8</f>
        <v>-5.7144312000002415</v>
      </c>
      <c r="G115">
        <f>(D115-terv!C$2)*77.1</f>
        <v>-4.1522975999999749</v>
      </c>
      <c r="H115">
        <f t="shared" si="2"/>
        <v>7063.7312589382773</v>
      </c>
      <c r="J115">
        <f>(C115-terv!B$3)*109.8</f>
        <v>-0.58139100000041988</v>
      </c>
      <c r="K115">
        <f>(D115-terv!C$3)*77.1</f>
        <v>-2.4995820000001459</v>
      </c>
      <c r="L115">
        <f t="shared" si="3"/>
        <v>2566.3058410108133</v>
      </c>
    </row>
    <row r="116" spans="1:12" x14ac:dyDescent="0.25">
      <c r="A116">
        <v>23</v>
      </c>
      <c r="B116" t="s">
        <v>72</v>
      </c>
      <c r="C116">
        <v>46.364103</v>
      </c>
      <c r="D116">
        <v>17.813652999999999</v>
      </c>
      <c r="F116">
        <f>(C116-terv!B$2)*109.8</f>
        <v>-4.0164840000000792</v>
      </c>
      <c r="G116">
        <f>(D116-terv!C$2)*77.1</f>
        <v>-0.27447600000001771</v>
      </c>
      <c r="H116">
        <f t="shared" si="2"/>
        <v>4025.851561698797</v>
      </c>
      <c r="J116">
        <f>(C116-terv!B$3)*109.8</f>
        <v>1.1165561999997422</v>
      </c>
      <c r="K116">
        <f>(D116-terv!C$3)*77.1</f>
        <v>1.3782395999998118</v>
      </c>
      <c r="L116">
        <f t="shared" si="3"/>
        <v>1773.7649626614868</v>
      </c>
    </row>
    <row r="117" spans="1:12" x14ac:dyDescent="0.25">
      <c r="A117">
        <v>27</v>
      </c>
      <c r="B117" t="s">
        <v>72</v>
      </c>
      <c r="C117">
        <v>46.363211999999997</v>
      </c>
      <c r="D117">
        <v>17.812753000000001</v>
      </c>
      <c r="F117">
        <f>(C117-terv!B$2)*109.8</f>
        <v>-4.1143158000003934</v>
      </c>
      <c r="G117">
        <f>(D117-terv!C$2)*77.1</f>
        <v>-0.34386599999985595</v>
      </c>
      <c r="H117">
        <f t="shared" si="2"/>
        <v>4128.6605973473743</v>
      </c>
      <c r="J117">
        <f>(C117-terv!B$3)*109.8</f>
        <v>1.018724399999428</v>
      </c>
      <c r="K117">
        <f>(D117-terv!C$3)*77.1</f>
        <v>1.3088495999999736</v>
      </c>
      <c r="L117">
        <f t="shared" si="3"/>
        <v>1658.5797172805069</v>
      </c>
    </row>
    <row r="118" spans="1:12" x14ac:dyDescent="0.25">
      <c r="A118">
        <v>20</v>
      </c>
      <c r="B118" t="s">
        <v>72</v>
      </c>
      <c r="C118">
        <v>46.363225</v>
      </c>
      <c r="D118">
        <v>17.813794000000001</v>
      </c>
      <c r="F118">
        <f>(C118-terv!B$2)*109.8</f>
        <v>-4.112888400000096</v>
      </c>
      <c r="G118">
        <f>(D118-terv!C$2)*77.1</f>
        <v>-0.26360489999979925</v>
      </c>
      <c r="H118">
        <f t="shared" si="2"/>
        <v>4121.3272782150234</v>
      </c>
      <c r="J118">
        <f>(C118-terv!B$3)*109.8</f>
        <v>1.0201517999997249</v>
      </c>
      <c r="K118">
        <f>(D118-terv!C$3)*77.1</f>
        <v>1.3891107000000302</v>
      </c>
      <c r="L118">
        <f t="shared" si="3"/>
        <v>1723.4669221941142</v>
      </c>
    </row>
    <row r="119" spans="1:12" x14ac:dyDescent="0.25">
      <c r="A119">
        <v>85</v>
      </c>
      <c r="B119" t="s">
        <v>72</v>
      </c>
      <c r="C119">
        <v>46.363877000000002</v>
      </c>
      <c r="D119">
        <v>17.812546999999999</v>
      </c>
      <c r="F119">
        <f>(C119-terv!B$2)*109.8</f>
        <v>-4.0412987999998418</v>
      </c>
      <c r="G119">
        <f>(D119-terv!C$2)*77.1</f>
        <v>-0.35974860000002162</v>
      </c>
      <c r="H119">
        <f t="shared" si="2"/>
        <v>4057.2792664644294</v>
      </c>
      <c r="J119">
        <f>(C119-terv!B$3)*109.8</f>
        <v>1.0917413999999794</v>
      </c>
      <c r="K119">
        <f>(D119-terv!C$3)*77.1</f>
        <v>1.2929669999998079</v>
      </c>
      <c r="L119">
        <f t="shared" si="3"/>
        <v>1692.236079145702</v>
      </c>
    </row>
    <row r="120" spans="1:12" x14ac:dyDescent="0.25">
      <c r="A120">
        <v>13</v>
      </c>
      <c r="B120" t="s">
        <v>73</v>
      </c>
      <c r="C120">
        <v>46.366095000000001</v>
      </c>
      <c r="D120">
        <v>17.758934</v>
      </c>
      <c r="F120">
        <f>(C120-terv!B$2)*109.8</f>
        <v>-3.7977623999999337</v>
      </c>
      <c r="G120">
        <f>(D120-terv!C$2)*77.1</f>
        <v>-4.4933108999999121</v>
      </c>
      <c r="H120">
        <f t="shared" si="2"/>
        <v>5883.2679771459743</v>
      </c>
      <c r="J120">
        <f>(C120-terv!B$3)*109.8</f>
        <v>1.3352777999998877</v>
      </c>
      <c r="K120">
        <f>(D120-terv!C$3)*77.1</f>
        <v>-2.8405953000000821</v>
      </c>
      <c r="L120">
        <f t="shared" si="3"/>
        <v>3138.7813656824037</v>
      </c>
    </row>
    <row r="121" spans="1:12" x14ac:dyDescent="0.25">
      <c r="A121">
        <v>71</v>
      </c>
      <c r="B121" t="s">
        <v>74</v>
      </c>
      <c r="C121">
        <v>46.354357</v>
      </c>
      <c r="D121">
        <v>17.836355999999999</v>
      </c>
      <c r="F121">
        <f>(C121-terv!B$2)*109.8</f>
        <v>-5.086594800000058</v>
      </c>
      <c r="G121">
        <f>(D121-terv!C$2)*77.1</f>
        <v>1.4759252999999759</v>
      </c>
      <c r="H121">
        <f t="shared" si="2"/>
        <v>5296.3952033970854</v>
      </c>
      <c r="J121">
        <f>(C121-terv!B$3)*109.8</f>
        <v>4.6445399999763028E-2</v>
      </c>
      <c r="K121">
        <f>(D121-terv!C$3)*77.1</f>
        <v>3.1286408999998052</v>
      </c>
      <c r="L121">
        <f t="shared" si="3"/>
        <v>3128.9856273771425</v>
      </c>
    </row>
    <row r="122" spans="1:12" x14ac:dyDescent="0.25">
      <c r="A122">
        <v>26</v>
      </c>
      <c r="B122" t="s">
        <v>75</v>
      </c>
      <c r="C122">
        <v>46.365012</v>
      </c>
      <c r="D122">
        <v>17.84891</v>
      </c>
      <c r="F122">
        <f>(C122-terv!B$2)*109.8</f>
        <v>-3.9166758000000739</v>
      </c>
      <c r="G122">
        <f>(D122-terv!C$2)*77.1</f>
        <v>2.4438387000000921</v>
      </c>
      <c r="H122">
        <f t="shared" si="2"/>
        <v>4616.5676550792978</v>
      </c>
      <c r="J122">
        <f>(C122-terv!B$3)*109.8</f>
        <v>1.2163643999997475</v>
      </c>
      <c r="K122">
        <f>(D122-terv!C$3)*77.1</f>
        <v>4.0965542999999212</v>
      </c>
      <c r="L122">
        <f t="shared" si="3"/>
        <v>4273.3241728699441</v>
      </c>
    </row>
    <row r="123" spans="1:12" x14ac:dyDescent="0.25">
      <c r="A123">
        <v>90</v>
      </c>
      <c r="B123" t="s">
        <v>76</v>
      </c>
      <c r="C123">
        <v>46.340341000000002</v>
      </c>
      <c r="D123">
        <v>17.806877</v>
      </c>
      <c r="F123">
        <f>(C123-terv!B$2)*109.8</f>
        <v>-6.6255515999998424</v>
      </c>
      <c r="G123">
        <f>(D123-terv!C$2)*77.1</f>
        <v>-0.79690559999990673</v>
      </c>
      <c r="H123">
        <f t="shared" si="2"/>
        <v>6673.3044692694548</v>
      </c>
      <c r="J123">
        <f>(C123-terv!B$3)*109.8</f>
        <v>-1.4925114000000206</v>
      </c>
      <c r="K123">
        <f>(D123-terv!C$3)*77.1</f>
        <v>0.8558099999999228</v>
      </c>
      <c r="L123">
        <f t="shared" si="3"/>
        <v>1720.4653542660747</v>
      </c>
    </row>
    <row r="124" spans="1:12" x14ac:dyDescent="0.25">
      <c r="A124">
        <v>51</v>
      </c>
      <c r="B124" t="s">
        <v>76</v>
      </c>
      <c r="C124">
        <v>46.340302999999999</v>
      </c>
      <c r="D124">
        <v>17.806774000000001</v>
      </c>
      <c r="F124">
        <f>(C124-terv!B$2)*109.8</f>
        <v>-6.6297240000002304</v>
      </c>
      <c r="G124">
        <f>(D124-terv!C$2)*77.1</f>
        <v>-0.80484689999985259</v>
      </c>
      <c r="H124">
        <f t="shared" si="2"/>
        <v>6678.3994226624709</v>
      </c>
      <c r="J124">
        <f>(C124-terv!B$3)*109.8</f>
        <v>-1.4966838000004088</v>
      </c>
      <c r="K124">
        <f>(D124-terv!C$3)*77.1</f>
        <v>0.84786869999997694</v>
      </c>
      <c r="L124">
        <f t="shared" si="3"/>
        <v>1720.1580536751019</v>
      </c>
    </row>
    <row r="125" spans="1:12" x14ac:dyDescent="0.25">
      <c r="A125">
        <v>71</v>
      </c>
      <c r="B125" t="s">
        <v>77</v>
      </c>
      <c r="C125">
        <v>46.354604999999999</v>
      </c>
      <c r="D125">
        <v>17.826834000000002</v>
      </c>
      <c r="F125">
        <f>(C125-terv!B$2)*109.8</f>
        <v>-5.0593644000001534</v>
      </c>
      <c r="G125">
        <f>(D125-terv!C$2)*77.1</f>
        <v>0.74177910000021319</v>
      </c>
      <c r="H125">
        <f t="shared" si="2"/>
        <v>5113.4532720252791</v>
      </c>
      <c r="J125">
        <f>(C125-terv!B$3)*109.8</f>
        <v>7.3675799999668348E-2</v>
      </c>
      <c r="K125">
        <f>(D125-terv!C$3)*77.1</f>
        <v>2.3944947000000427</v>
      </c>
      <c r="L125">
        <f t="shared" si="3"/>
        <v>2395.6278909367134</v>
      </c>
    </row>
    <row r="126" spans="1:12" x14ac:dyDescent="0.25">
      <c r="A126">
        <v>74</v>
      </c>
      <c r="B126" t="s">
        <v>77</v>
      </c>
      <c r="C126">
        <v>46.355049000000001</v>
      </c>
      <c r="D126">
        <v>17.825071999999999</v>
      </c>
      <c r="F126">
        <f>(C126-terv!B$2)*109.8</f>
        <v>-5.0106131999999706</v>
      </c>
      <c r="G126">
        <f>(D126-terv!C$2)*77.1</f>
        <v>0.60592889999998745</v>
      </c>
      <c r="H126">
        <f t="shared" si="2"/>
        <v>5047.117441854225</v>
      </c>
      <c r="J126">
        <f>(C126-terv!B$3)*109.8</f>
        <v>0.1224269999998512</v>
      </c>
      <c r="K126">
        <f>(D126-terv!C$3)*77.1</f>
        <v>2.258644499999817</v>
      </c>
      <c r="L126">
        <f t="shared" si="3"/>
        <v>2261.9600676644113</v>
      </c>
    </row>
    <row r="127" spans="1:12" x14ac:dyDescent="0.25">
      <c r="A127">
        <v>72</v>
      </c>
      <c r="B127" t="s">
        <v>77</v>
      </c>
      <c r="C127">
        <v>46.354379999999999</v>
      </c>
      <c r="D127">
        <v>17.826076</v>
      </c>
      <c r="F127">
        <f>(C127-terv!B$2)*109.8</f>
        <v>-5.0840694000001934</v>
      </c>
      <c r="G127">
        <f>(D127-terv!C$2)*77.1</f>
        <v>0.68333730000012483</v>
      </c>
      <c r="H127">
        <f t="shared" si="2"/>
        <v>5129.7866943557983</v>
      </c>
      <c r="J127">
        <f>(C127-terv!B$3)*109.8</f>
        <v>4.897079999962841E-2</v>
      </c>
      <c r="K127">
        <f>(D127-terv!C$3)*77.1</f>
        <v>2.3360528999999541</v>
      </c>
      <c r="L127">
        <f t="shared" si="3"/>
        <v>2336.5661323512331</v>
      </c>
    </row>
    <row r="128" spans="1:12" x14ac:dyDescent="0.25">
      <c r="A128">
        <v>20</v>
      </c>
      <c r="B128" t="s">
        <v>78</v>
      </c>
      <c r="C128">
        <v>46.365029</v>
      </c>
      <c r="D128">
        <v>17.798891999999999</v>
      </c>
      <c r="F128">
        <f>(C128-terv!B$2)*109.8</f>
        <v>-3.9148092000001058</v>
      </c>
      <c r="G128">
        <f>(D128-terv!C$2)*77.1</f>
        <v>-1.4125491000000194</v>
      </c>
      <c r="H128">
        <f t="shared" si="2"/>
        <v>4161.8536774274426</v>
      </c>
      <c r="J128">
        <f>(C128-terv!B$3)*109.8</f>
        <v>1.2182309999997158</v>
      </c>
      <c r="K128">
        <f>(D128-terv!C$3)*77.1</f>
        <v>0.24016649999981005</v>
      </c>
      <c r="L128">
        <f t="shared" si="3"/>
        <v>1241.6789911577252</v>
      </c>
    </row>
    <row r="129" spans="1:12" x14ac:dyDescent="0.25">
      <c r="A129">
        <v>85</v>
      </c>
      <c r="B129" t="s">
        <v>78</v>
      </c>
      <c r="C129">
        <v>46.365189000000001</v>
      </c>
      <c r="D129">
        <v>17.798452000000001</v>
      </c>
      <c r="F129">
        <f>(C129-terv!B$2)*109.8</f>
        <v>-3.8972411999999905</v>
      </c>
      <c r="G129">
        <f>(D129-terv!C$2)*77.1</f>
        <v>-1.4464730999998308</v>
      </c>
      <c r="H129">
        <f t="shared" si="2"/>
        <v>4157.014962686625</v>
      </c>
      <c r="J129">
        <f>(C129-terv!B$3)*109.8</f>
        <v>1.2357989999998309</v>
      </c>
      <c r="K129">
        <f>(D129-terv!C$3)*77.1</f>
        <v>0.20624249999999866</v>
      </c>
      <c r="L129">
        <f t="shared" si="3"/>
        <v>1252.8907123954714</v>
      </c>
    </row>
    <row r="130" spans="1:12" x14ac:dyDescent="0.25">
      <c r="A130">
        <v>71</v>
      </c>
      <c r="B130" t="s">
        <v>79</v>
      </c>
      <c r="C130">
        <v>46.357591999999997</v>
      </c>
      <c r="D130">
        <v>17.840160000000001</v>
      </c>
      <c r="F130">
        <f>(C130-terv!B$2)*109.8</f>
        <v>-4.7313918000004378</v>
      </c>
      <c r="G130">
        <f>(D130-terv!C$2)*77.1</f>
        <v>1.7692137000001578</v>
      </c>
      <c r="H130">
        <f t="shared" si="2"/>
        <v>5051.3548164209997</v>
      </c>
      <c r="J130">
        <f>(C130-terv!B$3)*109.8</f>
        <v>0.40164839999938379</v>
      </c>
      <c r="K130">
        <f>(D130-terv!C$3)*77.1</f>
        <v>3.4219292999999875</v>
      </c>
      <c r="L130">
        <f t="shared" si="3"/>
        <v>3445.4203765898392</v>
      </c>
    </row>
    <row r="131" spans="1:12" x14ac:dyDescent="0.25">
      <c r="A131">
        <v>27</v>
      </c>
      <c r="B131" t="s">
        <v>80</v>
      </c>
      <c r="C131">
        <v>46.356124999999999</v>
      </c>
      <c r="D131">
        <v>17.818579</v>
      </c>
      <c r="F131">
        <f>(C131-terv!B$2)*109.8</f>
        <v>-4.8924684000002303</v>
      </c>
      <c r="G131">
        <f>(D131-terv!C$2)*77.1</f>
        <v>0.10531860000006681</v>
      </c>
      <c r="H131">
        <f t="shared" ref="H131:H194" si="4">SQRT(POWER(F131,2)+POWER(G131,2))*1000</f>
        <v>4893.601848588296</v>
      </c>
      <c r="J131">
        <f>(C131-terv!B$3)*109.8</f>
        <v>0.24057179999959147</v>
      </c>
      <c r="K131">
        <f>(D131-terv!C$3)*77.1</f>
        <v>1.7580341999998963</v>
      </c>
      <c r="L131">
        <f t="shared" ref="L131:L194" si="5">SQRT(POWER(J131,2)+POWER(K131,2))*1000</f>
        <v>1774.4179438126516</v>
      </c>
    </row>
    <row r="132" spans="1:12" x14ac:dyDescent="0.25">
      <c r="A132">
        <v>74</v>
      </c>
      <c r="B132" t="s">
        <v>80</v>
      </c>
      <c r="C132">
        <v>46.355998</v>
      </c>
      <c r="D132">
        <v>17.819935999999998</v>
      </c>
      <c r="F132">
        <f>(C132-terv!B$2)*109.8</f>
        <v>-4.9064130000001311</v>
      </c>
      <c r="G132">
        <f>(D132-terv!C$2)*77.1</f>
        <v>0.20994329999996814</v>
      </c>
      <c r="H132">
        <f t="shared" si="4"/>
        <v>4910.9026375794874</v>
      </c>
      <c r="J132">
        <f>(C132-terv!B$3)*109.8</f>
        <v>0.22662719999969028</v>
      </c>
      <c r="K132">
        <f>(D132-terv!C$3)*77.1</f>
        <v>1.8626588999997977</v>
      </c>
      <c r="L132">
        <f t="shared" si="5"/>
        <v>1876.3949652267127</v>
      </c>
    </row>
    <row r="133" spans="1:12" x14ac:dyDescent="0.25">
      <c r="A133">
        <v>21</v>
      </c>
      <c r="B133" t="s">
        <v>81</v>
      </c>
      <c r="C133">
        <v>46.379370000000002</v>
      </c>
      <c r="D133">
        <v>17.769203999999998</v>
      </c>
      <c r="F133">
        <f>(C133-terv!B$2)*109.8</f>
        <v>-2.3401673999999173</v>
      </c>
      <c r="G133">
        <f>(D133-terv!C$2)*77.1</f>
        <v>-3.7014939000000315</v>
      </c>
      <c r="H133">
        <f t="shared" si="4"/>
        <v>4379.2054703747135</v>
      </c>
      <c r="J133">
        <f>(C133-terv!B$3)*109.8</f>
        <v>2.7928727999999041</v>
      </c>
      <c r="K133">
        <f>(D133-terv!C$3)*77.1</f>
        <v>-2.048778300000202</v>
      </c>
      <c r="L133">
        <f t="shared" si="5"/>
        <v>3463.7596624955117</v>
      </c>
    </row>
    <row r="134" spans="1:12" x14ac:dyDescent="0.25">
      <c r="A134">
        <v>40</v>
      </c>
      <c r="B134" t="s">
        <v>82</v>
      </c>
      <c r="C134">
        <v>46.378247999999999</v>
      </c>
      <c r="D134">
        <v>17.763414999999998</v>
      </c>
      <c r="F134">
        <f>(C134-terv!B$2)*109.8</f>
        <v>-2.4633630000001685</v>
      </c>
      <c r="G134">
        <f>(D134-terv!C$2)*77.1</f>
        <v>-4.1478258000000352</v>
      </c>
      <c r="H134">
        <f t="shared" si="4"/>
        <v>4824.1699946121053</v>
      </c>
      <c r="J134">
        <f>(C134-terv!B$3)*109.8</f>
        <v>2.6696771999996529</v>
      </c>
      <c r="K134">
        <f>(D134-terv!C$3)*77.1</f>
        <v>-2.4951102000002052</v>
      </c>
      <c r="L134">
        <f t="shared" si="5"/>
        <v>3654.1416587679041</v>
      </c>
    </row>
    <row r="135" spans="1:12" x14ac:dyDescent="0.25">
      <c r="A135">
        <v>20</v>
      </c>
      <c r="B135" t="s">
        <v>82</v>
      </c>
      <c r="C135">
        <v>46.378239000000001</v>
      </c>
      <c r="D135">
        <v>17.763238999999999</v>
      </c>
      <c r="F135">
        <f>(C135-terv!B$2)*109.8</f>
        <v>-2.4643512000000141</v>
      </c>
      <c r="G135">
        <f>(D135-terv!C$2)*77.1</f>
        <v>-4.1613954000000142</v>
      </c>
      <c r="H135">
        <f t="shared" si="4"/>
        <v>4836.3455740964982</v>
      </c>
      <c r="J135">
        <f>(C135-terv!B$3)*109.8</f>
        <v>2.6686889999998074</v>
      </c>
      <c r="K135">
        <f>(D135-terv!C$3)*77.1</f>
        <v>-2.5086798000001846</v>
      </c>
      <c r="L135">
        <f t="shared" si="5"/>
        <v>3662.7005498196186</v>
      </c>
    </row>
    <row r="136" spans="1:12" x14ac:dyDescent="0.25">
      <c r="A136">
        <v>44</v>
      </c>
      <c r="B136" t="s">
        <v>83</v>
      </c>
      <c r="C136">
        <v>46.364531999999997</v>
      </c>
      <c r="D136">
        <v>17.793810000000001</v>
      </c>
      <c r="F136">
        <f>(C136-terv!B$2)*109.8</f>
        <v>-3.9693798000004192</v>
      </c>
      <c r="G136">
        <f>(D136-terv!C$2)*77.1</f>
        <v>-1.8043712999998678</v>
      </c>
      <c r="H136">
        <f t="shared" si="4"/>
        <v>4360.2444638935767</v>
      </c>
      <c r="J136">
        <f>(C136-terv!B$3)*109.8</f>
        <v>1.1636603999994022</v>
      </c>
      <c r="K136">
        <f>(D136-terv!C$3)*77.1</f>
        <v>-0.15165570000003825</v>
      </c>
      <c r="L136">
        <f t="shared" si="5"/>
        <v>1173.5011622786194</v>
      </c>
    </row>
    <row r="137" spans="1:12" x14ac:dyDescent="0.25">
      <c r="A137">
        <v>84</v>
      </c>
      <c r="B137" t="s">
        <v>84</v>
      </c>
      <c r="C137">
        <v>46.430000999999997</v>
      </c>
      <c r="D137">
        <v>17.845378</v>
      </c>
      <c r="F137">
        <f>(C137-terv!B$2)*109.8</f>
        <v>3.2191163999996051</v>
      </c>
      <c r="G137">
        <f>(D137-terv!C$2)*77.1</f>
        <v>2.171521500000102</v>
      </c>
      <c r="H137">
        <f t="shared" si="4"/>
        <v>3883.0678621045386</v>
      </c>
      <c r="J137">
        <f>(C137-terv!B$3)*109.8</f>
        <v>8.3521565999994269</v>
      </c>
      <c r="K137">
        <f>(D137-terv!C$3)*77.1</f>
        <v>3.8242370999999316</v>
      </c>
      <c r="L137">
        <f t="shared" si="5"/>
        <v>9186.038823558818</v>
      </c>
    </row>
    <row r="138" spans="1:12" x14ac:dyDescent="0.25">
      <c r="A138">
        <v>84</v>
      </c>
      <c r="B138" t="s">
        <v>85</v>
      </c>
      <c r="C138">
        <v>46.429769</v>
      </c>
      <c r="D138">
        <v>17.840568999999999</v>
      </c>
      <c r="F138">
        <f>(C138-terv!B$2)*109.8</f>
        <v>3.193642799999945</v>
      </c>
      <c r="G138">
        <f>(D138-terv!C$2)*77.1</f>
        <v>1.8007475999999776</v>
      </c>
      <c r="H138">
        <f t="shared" si="4"/>
        <v>3666.3396259617257</v>
      </c>
      <c r="J138">
        <f>(C138-terv!B$3)*109.8</f>
        <v>8.3266829999997665</v>
      </c>
      <c r="K138">
        <f>(D138-terv!C$3)*77.1</f>
        <v>3.4534631999998071</v>
      </c>
      <c r="L138">
        <f t="shared" si="5"/>
        <v>9014.4360808781603</v>
      </c>
    </row>
    <row r="139" spans="1:12" x14ac:dyDescent="0.25">
      <c r="A139">
        <v>45</v>
      </c>
      <c r="B139" t="s">
        <v>86</v>
      </c>
      <c r="C139">
        <v>46.34628</v>
      </c>
      <c r="D139">
        <v>17.779406000000002</v>
      </c>
      <c r="F139">
        <f>(C139-terv!B$2)*109.8</f>
        <v>-5.9734494000000709</v>
      </c>
      <c r="G139">
        <f>(D139-terv!C$2)*77.1</f>
        <v>-2.9149196999997886</v>
      </c>
      <c r="H139">
        <f t="shared" si="4"/>
        <v>6646.7175802653192</v>
      </c>
      <c r="J139">
        <f>(C139-terv!B$3)*109.8</f>
        <v>-0.84040920000024921</v>
      </c>
      <c r="K139">
        <f>(D139-terv!C$3)*77.1</f>
        <v>-1.2622040999999591</v>
      </c>
      <c r="L139">
        <f t="shared" si="5"/>
        <v>1516.3926976551179</v>
      </c>
    </row>
    <row r="140" spans="1:12" x14ac:dyDescent="0.25">
      <c r="A140">
        <v>40</v>
      </c>
      <c r="B140" t="s">
        <v>86</v>
      </c>
      <c r="C140">
        <v>46.346286999999997</v>
      </c>
      <c r="D140">
        <v>17.779585999999998</v>
      </c>
      <c r="F140">
        <f>(C140-terv!B$2)*109.8</f>
        <v>-5.9726808000004512</v>
      </c>
      <c r="G140">
        <f>(D140-terv!C$2)*77.1</f>
        <v>-2.9010417000000399</v>
      </c>
      <c r="H140">
        <f t="shared" si="4"/>
        <v>6639.9517230047059</v>
      </c>
      <c r="J140">
        <f>(C140-terv!B$3)*109.8</f>
        <v>-0.83964060000062946</v>
      </c>
      <c r="K140">
        <f>(D140-terv!C$3)*77.1</f>
        <v>-1.2483261000002104</v>
      </c>
      <c r="L140">
        <f t="shared" si="5"/>
        <v>1504.4315833932606</v>
      </c>
    </row>
    <row r="141" spans="1:12" x14ac:dyDescent="0.25">
      <c r="A141">
        <v>12</v>
      </c>
      <c r="B141" t="s">
        <v>87</v>
      </c>
      <c r="C141">
        <v>46.375535999999997</v>
      </c>
      <c r="D141">
        <v>17.785775000000001</v>
      </c>
      <c r="F141">
        <f>(C141-terv!B$2)*109.8</f>
        <v>-2.7611406000004419</v>
      </c>
      <c r="G141">
        <f>(D141-terv!C$2)*77.1</f>
        <v>-2.4238697999998347</v>
      </c>
      <c r="H141">
        <f t="shared" si="4"/>
        <v>3674.1042745575473</v>
      </c>
      <c r="J141">
        <f>(C141-terv!B$3)*109.8</f>
        <v>2.3718995999993795</v>
      </c>
      <c r="K141">
        <f>(D141-terv!C$3)*77.1</f>
        <v>-0.77115420000000501</v>
      </c>
      <c r="L141">
        <f t="shared" si="5"/>
        <v>2494.1103649708175</v>
      </c>
    </row>
    <row r="142" spans="1:12" x14ac:dyDescent="0.25">
      <c r="A142">
        <v>41</v>
      </c>
      <c r="B142" t="s">
        <v>88</v>
      </c>
      <c r="C142">
        <v>46.345587999999999</v>
      </c>
      <c r="D142">
        <v>17.783640999999999</v>
      </c>
      <c r="F142">
        <f>(C142-terv!B$2)*109.8</f>
        <v>-6.0494310000001592</v>
      </c>
      <c r="G142">
        <f>(D142-terv!C$2)*77.1</f>
        <v>-2.5884011999999608</v>
      </c>
      <c r="H142">
        <f t="shared" si="4"/>
        <v>6579.9267622006382</v>
      </c>
      <c r="J142">
        <f>(C142-terv!B$3)*109.8</f>
        <v>-0.91639080000033746</v>
      </c>
      <c r="K142">
        <f>(D142-terv!C$3)*77.1</f>
        <v>-0.93568560000013112</v>
      </c>
      <c r="L142">
        <f t="shared" si="5"/>
        <v>1309.6868482094733</v>
      </c>
    </row>
    <row r="143" spans="1:12" x14ac:dyDescent="0.25">
      <c r="A143">
        <v>44</v>
      </c>
      <c r="B143" t="s">
        <v>89</v>
      </c>
      <c r="C143">
        <v>46.360182000000002</v>
      </c>
      <c r="D143">
        <v>17.793887000000002</v>
      </c>
      <c r="F143">
        <f>(C143-terv!B$2)*109.8</f>
        <v>-4.4470097999998908</v>
      </c>
      <c r="G143">
        <f>(D143-terv!C$2)*77.1</f>
        <v>-1.7984345999997913</v>
      </c>
      <c r="H143">
        <f t="shared" si="4"/>
        <v>4796.9014135972684</v>
      </c>
      <c r="J143">
        <f>(C143-terv!B$3)*109.8</f>
        <v>0.68603039999993032</v>
      </c>
      <c r="K143">
        <f>(D143-terv!C$3)*77.1</f>
        <v>-0.14571899999996168</v>
      </c>
      <c r="L143">
        <f t="shared" si="5"/>
        <v>701.33568045911738</v>
      </c>
    </row>
    <row r="144" spans="1:12" x14ac:dyDescent="0.25">
      <c r="A144">
        <v>44</v>
      </c>
      <c r="B144" t="s">
        <v>90</v>
      </c>
      <c r="C144">
        <v>46.361618</v>
      </c>
      <c r="D144">
        <v>17.793904999999999</v>
      </c>
      <c r="F144">
        <f>(C144-terv!B$2)*109.8</f>
        <v>-4.2893370000000868</v>
      </c>
      <c r="G144">
        <f>(D144-terv!C$2)*77.1</f>
        <v>-1.7970468000000082</v>
      </c>
      <c r="H144">
        <f t="shared" si="4"/>
        <v>4650.5686857587662</v>
      </c>
      <c r="J144">
        <f>(C144-terv!B$3)*109.8</f>
        <v>0.84370319999973442</v>
      </c>
      <c r="K144">
        <f>(D144-terv!C$3)*77.1</f>
        <v>-0.14433120000017857</v>
      </c>
      <c r="L144">
        <f t="shared" si="5"/>
        <v>855.95945288505538</v>
      </c>
    </row>
    <row r="145" spans="1:12" x14ac:dyDescent="0.25">
      <c r="A145">
        <v>90</v>
      </c>
      <c r="B145" t="s">
        <v>91</v>
      </c>
      <c r="C145">
        <v>46.339928</v>
      </c>
      <c r="D145">
        <v>17.801642000000001</v>
      </c>
      <c r="F145">
        <f>(C145-terv!B$2)*109.8</f>
        <v>-6.6708990000000368</v>
      </c>
      <c r="G145">
        <f>(D145-terv!C$2)*77.1</f>
        <v>-1.2005240999998288</v>
      </c>
      <c r="H145">
        <f t="shared" si="4"/>
        <v>6778.0639996153686</v>
      </c>
      <c r="J145">
        <f>(C145-terv!B$3)*109.8</f>
        <v>-1.5378588000002154</v>
      </c>
      <c r="K145">
        <f>(D145-terv!C$3)*77.1</f>
        <v>0.45219150000000069</v>
      </c>
      <c r="L145">
        <f t="shared" si="5"/>
        <v>1602.9618964312135</v>
      </c>
    </row>
    <row r="146" spans="1:12" x14ac:dyDescent="0.25">
      <c r="A146">
        <v>51</v>
      </c>
      <c r="B146" t="s">
        <v>91</v>
      </c>
      <c r="C146">
        <v>46.339570000000002</v>
      </c>
      <c r="D146">
        <v>17.802036999999999</v>
      </c>
      <c r="F146">
        <f>(C146-terv!B$2)*109.8</f>
        <v>-6.7102073999998746</v>
      </c>
      <c r="G146">
        <f>(D146-terv!C$2)*77.1</f>
        <v>-1.170069600000023</v>
      </c>
      <c r="H146">
        <f t="shared" si="4"/>
        <v>6811.4569821630157</v>
      </c>
      <c r="J146">
        <f>(C146-terv!B$3)*109.8</f>
        <v>-1.5771672000000534</v>
      </c>
      <c r="K146">
        <f>(D146-terv!C$3)*77.1</f>
        <v>0.48264599999980645</v>
      </c>
      <c r="L146">
        <f t="shared" si="5"/>
        <v>1649.3645861579002</v>
      </c>
    </row>
    <row r="147" spans="1:12" x14ac:dyDescent="0.25">
      <c r="A147">
        <v>90</v>
      </c>
      <c r="B147" t="s">
        <v>92</v>
      </c>
      <c r="C147">
        <v>46.349038</v>
      </c>
      <c r="D147">
        <v>17.794060999999999</v>
      </c>
      <c r="F147">
        <f>(C147-terv!B$2)*109.8</f>
        <v>-5.6706210000000663</v>
      </c>
      <c r="G147">
        <f>(D147-terv!C$2)*77.1</f>
        <v>-1.7850191999999703</v>
      </c>
      <c r="H147">
        <f t="shared" si="4"/>
        <v>5944.9336472336081</v>
      </c>
      <c r="J147">
        <f>(C147-terv!B$3)*109.8</f>
        <v>-0.537580800000245</v>
      </c>
      <c r="K147">
        <f>(D147-terv!C$3)*77.1</f>
        <v>-0.13230360000014085</v>
      </c>
      <c r="L147">
        <f t="shared" si="5"/>
        <v>553.62203632252636</v>
      </c>
    </row>
    <row r="148" spans="1:12" x14ac:dyDescent="0.25">
      <c r="A148">
        <v>51</v>
      </c>
      <c r="B148" t="s">
        <v>92</v>
      </c>
      <c r="C148">
        <v>46.349131999999997</v>
      </c>
      <c r="D148">
        <v>17.794131</v>
      </c>
      <c r="F148">
        <f>(C148-terv!B$2)*109.8</f>
        <v>-5.660299800000379</v>
      </c>
      <c r="G148">
        <f>(D148-terv!C$2)*77.1</f>
        <v>-1.7796221999999007</v>
      </c>
      <c r="H148">
        <f t="shared" si="4"/>
        <v>5933.4685472004339</v>
      </c>
      <c r="J148">
        <f>(C148-terv!B$3)*109.8</f>
        <v>-0.52725960000055772</v>
      </c>
      <c r="K148">
        <f>(D148-terv!C$3)*77.1</f>
        <v>-0.12690660000007126</v>
      </c>
      <c r="L148">
        <f t="shared" si="5"/>
        <v>542.31722351067378</v>
      </c>
    </row>
    <row r="149" spans="1:12" x14ac:dyDescent="0.25">
      <c r="A149">
        <v>90</v>
      </c>
      <c r="B149" t="s">
        <v>93</v>
      </c>
      <c r="C149">
        <v>46.345523</v>
      </c>
      <c r="D149">
        <v>17.796832999999999</v>
      </c>
      <c r="F149">
        <f>(C149-terv!B$2)*109.8</f>
        <v>-6.0565680000000839</v>
      </c>
      <c r="G149">
        <f>(D149-terv!C$2)*77.1</f>
        <v>-1.5712979999999535</v>
      </c>
      <c r="H149">
        <f t="shared" si="4"/>
        <v>6257.0754625007412</v>
      </c>
      <c r="J149">
        <f>(C149-terv!B$3)*109.8</f>
        <v>-0.92352780000026224</v>
      </c>
      <c r="K149">
        <f>(D149-terv!C$3)*77.1</f>
        <v>8.1417599999875981E-2</v>
      </c>
      <c r="L149">
        <f t="shared" si="5"/>
        <v>927.10971463094063</v>
      </c>
    </row>
    <row r="150" spans="1:12" x14ac:dyDescent="0.25">
      <c r="A150">
        <v>51</v>
      </c>
      <c r="B150" t="s">
        <v>93</v>
      </c>
      <c r="C150">
        <v>46.345613999999998</v>
      </c>
      <c r="D150">
        <v>17.796835999999999</v>
      </c>
      <c r="F150">
        <f>(C150-terv!B$2)*109.8</f>
        <v>-6.0465762000003451</v>
      </c>
      <c r="G150">
        <f>(D150-terv!C$2)*77.1</f>
        <v>-1.5710666999999896</v>
      </c>
      <c r="H150">
        <f t="shared" si="4"/>
        <v>6247.3461820407765</v>
      </c>
      <c r="J150">
        <f>(C150-terv!B$3)*109.8</f>
        <v>-0.91353600000052348</v>
      </c>
      <c r="K150">
        <f>(D150-terv!C$3)*77.1</f>
        <v>8.1648899999839833E-2</v>
      </c>
      <c r="L150">
        <f t="shared" si="5"/>
        <v>917.1774998156792</v>
      </c>
    </row>
    <row r="151" spans="1:12" x14ac:dyDescent="0.25">
      <c r="A151">
        <v>44</v>
      </c>
      <c r="B151" t="s">
        <v>94</v>
      </c>
      <c r="C151">
        <v>46.356924999999997</v>
      </c>
      <c r="D151">
        <v>17.794208000000001</v>
      </c>
      <c r="F151">
        <f>(C151-terv!B$2)*109.8</f>
        <v>-4.8046284000004347</v>
      </c>
      <c r="G151">
        <f>(D151-terv!C$2)*77.1</f>
        <v>-1.7736854999998242</v>
      </c>
      <c r="H151">
        <f t="shared" si="4"/>
        <v>5121.5636591767907</v>
      </c>
      <c r="J151">
        <f>(C151-terv!B$3)*109.8</f>
        <v>0.32841179999938674</v>
      </c>
      <c r="K151">
        <f>(D151-terv!C$3)*77.1</f>
        <v>-0.12096989999999472</v>
      </c>
      <c r="L151">
        <f t="shared" si="5"/>
        <v>349.98289541754167</v>
      </c>
    </row>
    <row r="152" spans="1:12" x14ac:dyDescent="0.25">
      <c r="A152">
        <v>46</v>
      </c>
      <c r="B152" t="s">
        <v>95</v>
      </c>
      <c r="C152">
        <v>46.312750000000001</v>
      </c>
      <c r="D152">
        <v>17.786045000000001</v>
      </c>
      <c r="F152">
        <f>(C152-terv!B$2)*109.8</f>
        <v>-9.6550433999999559</v>
      </c>
      <c r="G152">
        <f>(D152-terv!C$2)*77.1</f>
        <v>-2.4030527999998008</v>
      </c>
      <c r="H152">
        <f t="shared" si="4"/>
        <v>9949.5992791403205</v>
      </c>
      <c r="J152">
        <f>(C152-terv!B$3)*109.8</f>
        <v>-4.5220032000001336</v>
      </c>
      <c r="K152">
        <f>(D152-terv!C$3)*77.1</f>
        <v>-0.75033719999997139</v>
      </c>
      <c r="L152">
        <f t="shared" si="5"/>
        <v>4583.8323327228327</v>
      </c>
    </row>
    <row r="153" spans="1:12" x14ac:dyDescent="0.25">
      <c r="A153">
        <v>42</v>
      </c>
      <c r="B153" t="s">
        <v>95</v>
      </c>
      <c r="C153">
        <v>46.312868000000002</v>
      </c>
      <c r="D153">
        <v>17.786076999999999</v>
      </c>
      <c r="F153">
        <f>(C153-terv!B$2)*109.8</f>
        <v>-9.6420869999998988</v>
      </c>
      <c r="G153">
        <f>(D153-terv!C$2)*77.1</f>
        <v>-2.4005856000000039</v>
      </c>
      <c r="H153">
        <f t="shared" si="4"/>
        <v>9936.4305934522781</v>
      </c>
      <c r="J153">
        <f>(C153-terv!B$3)*109.8</f>
        <v>-4.5090468000000783</v>
      </c>
      <c r="K153">
        <f>(D153-terv!C$3)*77.1</f>
        <v>-0.74787000000017434</v>
      </c>
      <c r="L153">
        <f t="shared" si="5"/>
        <v>4570.6468449762351</v>
      </c>
    </row>
    <row r="154" spans="1:12" x14ac:dyDescent="0.25">
      <c r="A154">
        <v>42</v>
      </c>
      <c r="B154" t="s">
        <v>96</v>
      </c>
      <c r="C154">
        <v>46.357137999999999</v>
      </c>
      <c r="D154">
        <v>17.797294000000001</v>
      </c>
      <c r="F154">
        <f>(C154-terv!B$2)*109.8</f>
        <v>-4.7812410000001888</v>
      </c>
      <c r="G154">
        <f>(D154-terv!C$2)*77.1</f>
        <v>-1.5357548999998474</v>
      </c>
      <c r="H154">
        <f t="shared" si="4"/>
        <v>5021.833192466308</v>
      </c>
      <c r="J154">
        <f>(C154-terv!B$3)*109.8</f>
        <v>0.35179919999963261</v>
      </c>
      <c r="K154">
        <f>(D154-terv!C$3)*77.1</f>
        <v>0.11696069999998214</v>
      </c>
      <c r="L154">
        <f t="shared" si="5"/>
        <v>370.73235961386928</v>
      </c>
    </row>
    <row r="155" spans="1:12" x14ac:dyDescent="0.25">
      <c r="A155">
        <v>42</v>
      </c>
      <c r="B155" t="s">
        <v>97</v>
      </c>
      <c r="C155">
        <v>46.362752999999998</v>
      </c>
      <c r="D155">
        <v>17.797225000000001</v>
      </c>
      <c r="F155">
        <f>(C155-terv!B$2)*109.8</f>
        <v>-4.1647140000003189</v>
      </c>
      <c r="G155">
        <f>(D155-terv!C$2)*77.1</f>
        <v>-1.5410747999998378</v>
      </c>
      <c r="H155">
        <f t="shared" si="4"/>
        <v>4440.6929910761892</v>
      </c>
      <c r="J155">
        <f>(C155-terv!B$3)*109.8</f>
        <v>0.96832619999950253</v>
      </c>
      <c r="K155">
        <f>(D155-terv!C$3)*77.1</f>
        <v>0.11164079999999181</v>
      </c>
      <c r="L155">
        <f t="shared" si="5"/>
        <v>974.74063105531548</v>
      </c>
    </row>
    <row r="156" spans="1:12" x14ac:dyDescent="0.25">
      <c r="A156">
        <v>42</v>
      </c>
      <c r="B156" t="s">
        <v>98</v>
      </c>
      <c r="C156">
        <v>46.364615999999998</v>
      </c>
      <c r="D156">
        <v>17.797219999999999</v>
      </c>
      <c r="F156">
        <f>(C156-terv!B$2)*109.8</f>
        <v>-3.9601566000003001</v>
      </c>
      <c r="G156">
        <f>(D156-terv!C$2)*77.1</f>
        <v>-1.54146029999996</v>
      </c>
      <c r="H156">
        <f t="shared" si="4"/>
        <v>4249.5811738337106</v>
      </c>
      <c r="J156">
        <f>(C156-terv!B$3)*109.8</f>
        <v>1.1728835999995211</v>
      </c>
      <c r="K156">
        <f>(D156-terv!C$3)*77.1</f>
        <v>0.11125529999986944</v>
      </c>
      <c r="L156">
        <f t="shared" si="5"/>
        <v>1178.1484120966668</v>
      </c>
    </row>
    <row r="157" spans="1:12" x14ac:dyDescent="0.25">
      <c r="A157">
        <v>20</v>
      </c>
      <c r="B157" t="s">
        <v>99</v>
      </c>
      <c r="C157">
        <v>46.367263000000001</v>
      </c>
      <c r="D157">
        <v>17.782616000000001</v>
      </c>
      <c r="F157">
        <f>(C157-terv!B$2)*109.8</f>
        <v>-3.6695159999999518</v>
      </c>
      <c r="G157">
        <f>(D157-terv!C$2)*77.1</f>
        <v>-2.6674286999998449</v>
      </c>
      <c r="H157">
        <f t="shared" si="4"/>
        <v>4536.5761917814752</v>
      </c>
      <c r="J157">
        <f>(C157-terv!B$3)*109.8</f>
        <v>1.4635241999998698</v>
      </c>
      <c r="K157">
        <f>(D157-terv!C$3)*77.1</f>
        <v>-1.0147131000000154</v>
      </c>
      <c r="L157">
        <f t="shared" si="5"/>
        <v>1780.8834210292655</v>
      </c>
    </row>
    <row r="158" spans="1:12" x14ac:dyDescent="0.25">
      <c r="A158">
        <v>23</v>
      </c>
      <c r="B158" t="s">
        <v>99</v>
      </c>
      <c r="C158">
        <v>46.367424999999997</v>
      </c>
      <c r="D158">
        <v>17.782416999999999</v>
      </c>
      <c r="F158">
        <f>(C158-terv!B$2)*109.8</f>
        <v>-3.6517284000003909</v>
      </c>
      <c r="G158">
        <f>(D158-terv!C$2)*77.1</f>
        <v>-2.6827716000000037</v>
      </c>
      <c r="H158">
        <f t="shared" si="4"/>
        <v>4531.2673464645623</v>
      </c>
      <c r="J158">
        <f>(C158-terv!B$3)*109.8</f>
        <v>1.4813117999994303</v>
      </c>
      <c r="K158">
        <f>(D158-terv!C$3)*77.1</f>
        <v>-1.0300560000001742</v>
      </c>
      <c r="L158">
        <f t="shared" si="5"/>
        <v>1804.2449977633057</v>
      </c>
    </row>
    <row r="159" spans="1:12" x14ac:dyDescent="0.25">
      <c r="A159">
        <v>31</v>
      </c>
      <c r="B159" t="s">
        <v>100</v>
      </c>
      <c r="C159">
        <v>46.353735</v>
      </c>
      <c r="D159">
        <v>17.778587999999999</v>
      </c>
      <c r="F159">
        <f>(C159-terv!B$2)*109.8</f>
        <v>-5.1548904000000473</v>
      </c>
      <c r="G159">
        <f>(D159-terv!C$2)*77.1</f>
        <v>-2.9779874999999758</v>
      </c>
      <c r="H159">
        <f t="shared" si="4"/>
        <v>5953.2599965202899</v>
      </c>
      <c r="J159">
        <f>(C159-terv!B$3)*109.8</f>
        <v>-2.1850200000226038E-2</v>
      </c>
      <c r="K159">
        <f>(D159-terv!C$3)*77.1</f>
        <v>-1.3252719000001463</v>
      </c>
      <c r="L159">
        <f t="shared" si="5"/>
        <v>1325.4520135297421</v>
      </c>
    </row>
    <row r="160" spans="1:12" x14ac:dyDescent="0.25">
      <c r="A160">
        <v>13</v>
      </c>
      <c r="B160" t="s">
        <v>100</v>
      </c>
      <c r="C160">
        <v>46.353670000000001</v>
      </c>
      <c r="D160">
        <v>17.778673000000001</v>
      </c>
      <c r="F160">
        <f>(C160-terv!B$2)*109.8</f>
        <v>-5.162027399999972</v>
      </c>
      <c r="G160">
        <f>(D160-terv!C$2)*77.1</f>
        <v>-2.9714339999998129</v>
      </c>
      <c r="H160">
        <f t="shared" si="4"/>
        <v>5956.1688101249583</v>
      </c>
      <c r="J160">
        <f>(C160-terv!B$3)*109.8</f>
        <v>-2.8987200000150891E-2</v>
      </c>
      <c r="K160">
        <f>(D160-terv!C$3)*77.1</f>
        <v>-1.3187183999999834</v>
      </c>
      <c r="L160">
        <f t="shared" si="5"/>
        <v>1319.0369503021379</v>
      </c>
    </row>
    <row r="161" spans="1:12" x14ac:dyDescent="0.25">
      <c r="A161">
        <v>83</v>
      </c>
      <c r="B161" t="s">
        <v>101</v>
      </c>
      <c r="C161">
        <v>46.396203</v>
      </c>
      <c r="D161">
        <v>17.845348999999999</v>
      </c>
      <c r="F161">
        <f>(C161-terv!B$2)*109.8</f>
        <v>-0.49190400000010187</v>
      </c>
      <c r="G161">
        <f>(D161-terv!C$2)*77.1</f>
        <v>2.1692855999999949</v>
      </c>
      <c r="H161">
        <f t="shared" si="4"/>
        <v>2224.3582354430769</v>
      </c>
      <c r="J161">
        <f>(C161-terv!B$3)*109.8</f>
        <v>4.6411361999997194</v>
      </c>
      <c r="K161">
        <f>(D161-terv!C$3)*77.1</f>
        <v>3.8220011999998245</v>
      </c>
      <c r="L161">
        <f t="shared" si="5"/>
        <v>6012.3072442904922</v>
      </c>
    </row>
    <row r="162" spans="1:12" x14ac:dyDescent="0.25">
      <c r="A162">
        <v>81</v>
      </c>
      <c r="B162" t="s">
        <v>102</v>
      </c>
      <c r="C162">
        <v>46.394286000000001</v>
      </c>
      <c r="D162">
        <v>17.833528000000001</v>
      </c>
      <c r="F162">
        <f>(C162-terv!B$2)*109.8</f>
        <v>-0.70239059999997411</v>
      </c>
      <c r="G162">
        <f>(D162-terv!C$2)*77.1</f>
        <v>1.2578865000001773</v>
      </c>
      <c r="H162">
        <f t="shared" si="4"/>
        <v>1440.705036380112</v>
      </c>
      <c r="J162">
        <f>(C162-terv!B$3)*109.8</f>
        <v>4.430649599999847</v>
      </c>
      <c r="K162">
        <f>(D162-terv!C$3)*77.1</f>
        <v>2.9106021000000069</v>
      </c>
      <c r="L162">
        <f t="shared" si="5"/>
        <v>5301.1565212228215</v>
      </c>
    </row>
    <row r="163" spans="1:12" x14ac:dyDescent="0.25">
      <c r="A163">
        <v>83</v>
      </c>
      <c r="B163" t="s">
        <v>102</v>
      </c>
      <c r="C163">
        <v>46.394725999999999</v>
      </c>
      <c r="D163">
        <v>17.834409999999998</v>
      </c>
      <c r="F163">
        <f>(C163-terv!B$2)*109.8</f>
        <v>-0.65407860000024265</v>
      </c>
      <c r="G163">
        <f>(D163-terv!C$2)*77.1</f>
        <v>1.3258886999999584</v>
      </c>
      <c r="H163">
        <f t="shared" si="4"/>
        <v>1478.4450141164727</v>
      </c>
      <c r="J163">
        <f>(C163-terv!B$3)*109.8</f>
        <v>4.4789615999995789</v>
      </c>
      <c r="K163">
        <f>(D163-terv!C$3)*77.1</f>
        <v>2.9786042999997879</v>
      </c>
      <c r="L163">
        <f t="shared" si="5"/>
        <v>5378.9572028645116</v>
      </c>
    </row>
    <row r="164" spans="1:12" x14ac:dyDescent="0.25">
      <c r="A164">
        <v>82</v>
      </c>
      <c r="B164" t="s">
        <v>103</v>
      </c>
      <c r="C164">
        <v>46.395330999999999</v>
      </c>
      <c r="D164">
        <v>17.841597</v>
      </c>
      <c r="F164">
        <f>(C164-terv!B$2)*109.8</f>
        <v>-0.58764960000022193</v>
      </c>
      <c r="G164">
        <f>(D164-terv!C$2)*77.1</f>
        <v>1.8800064000000996</v>
      </c>
      <c r="H164">
        <f t="shared" si="4"/>
        <v>1969.709652822404</v>
      </c>
      <c r="J164">
        <f>(C164-terv!B$3)*109.8</f>
        <v>4.5453905999995996</v>
      </c>
      <c r="K164">
        <f>(D164-terv!C$3)*77.1</f>
        <v>3.5327219999999291</v>
      </c>
      <c r="L164">
        <f t="shared" si="5"/>
        <v>5756.7960217336358</v>
      </c>
    </row>
    <row r="165" spans="1:12" x14ac:dyDescent="0.25">
      <c r="A165">
        <v>83</v>
      </c>
      <c r="B165" t="s">
        <v>103</v>
      </c>
      <c r="C165">
        <v>46.395364000000001</v>
      </c>
      <c r="D165">
        <v>17.841462</v>
      </c>
      <c r="F165">
        <f>(C165-terv!B$2)*109.8</f>
        <v>-0.58402620000000804</v>
      </c>
      <c r="G165">
        <f>(D165-terv!C$2)*77.1</f>
        <v>1.8695979000000829</v>
      </c>
      <c r="H165">
        <f t="shared" si="4"/>
        <v>1958.6941849025768</v>
      </c>
      <c r="J165">
        <f>(C165-terv!B$3)*109.8</f>
        <v>4.5490139999998132</v>
      </c>
      <c r="K165">
        <f>(D165-terv!C$3)*77.1</f>
        <v>3.5223134999999122</v>
      </c>
      <c r="L165">
        <f t="shared" si="5"/>
        <v>5753.2791314585056</v>
      </c>
    </row>
    <row r="166" spans="1:12" x14ac:dyDescent="0.25">
      <c r="A166">
        <v>82</v>
      </c>
      <c r="B166" t="s">
        <v>104</v>
      </c>
      <c r="C166">
        <v>46.392558000000001</v>
      </c>
      <c r="D166">
        <v>17.844539000000001</v>
      </c>
      <c r="F166">
        <f>(C166-terv!B$2)*109.8</f>
        <v>-0.89212499999996875</v>
      </c>
      <c r="G166">
        <f>(D166-terv!C$2)*77.1</f>
        <v>2.1068346000001679</v>
      </c>
      <c r="H166">
        <f t="shared" si="4"/>
        <v>2287.9333572861806</v>
      </c>
      <c r="J166">
        <f>(C166-terv!B$3)*109.8</f>
        <v>4.2409151999998524</v>
      </c>
      <c r="K166">
        <f>(D166-terv!C$3)*77.1</f>
        <v>3.7595501999999974</v>
      </c>
      <c r="L166">
        <f t="shared" si="5"/>
        <v>5667.4138228922202</v>
      </c>
    </row>
    <row r="167" spans="1:12" x14ac:dyDescent="0.25">
      <c r="A167">
        <v>81</v>
      </c>
      <c r="B167" t="s">
        <v>105</v>
      </c>
      <c r="C167">
        <v>46.407837000000001</v>
      </c>
      <c r="D167">
        <v>17.836781999999999</v>
      </c>
      <c r="F167">
        <f>(C167-terv!B$2)*109.8</f>
        <v>0.78550919999998714</v>
      </c>
      <c r="G167">
        <f>(D167-terv!C$2)*77.1</f>
        <v>1.5087699000000472</v>
      </c>
      <c r="H167">
        <f t="shared" si="4"/>
        <v>1701.003031869953</v>
      </c>
      <c r="J167">
        <f>(C167-terv!B$3)*109.8</f>
        <v>5.9185493999998089</v>
      </c>
      <c r="K167">
        <f>(D167-terv!C$3)*77.1</f>
        <v>3.1614854999998765</v>
      </c>
      <c r="L167">
        <f t="shared" si="5"/>
        <v>6710.0087605715962</v>
      </c>
    </row>
    <row r="168" spans="1:12" x14ac:dyDescent="0.25">
      <c r="A168">
        <v>81</v>
      </c>
      <c r="B168" t="s">
        <v>106</v>
      </c>
      <c r="C168">
        <v>46.390546000000001</v>
      </c>
      <c r="D168">
        <v>17.827728</v>
      </c>
      <c r="F168">
        <f>(C168-terv!B$2)*109.8</f>
        <v>-1.1130426000000313</v>
      </c>
      <c r="G168">
        <f>(D168-terv!C$2)*77.1</f>
        <v>0.81070650000012379</v>
      </c>
      <c r="H168">
        <f t="shared" si="4"/>
        <v>1376.9926864574411</v>
      </c>
      <c r="J168">
        <f>(C168-terv!B$3)*109.8</f>
        <v>4.0199975999997903</v>
      </c>
      <c r="K168">
        <f>(D168-terv!C$3)*77.1</f>
        <v>2.4634220999999532</v>
      </c>
      <c r="L168">
        <f t="shared" si="5"/>
        <v>4714.7459260040987</v>
      </c>
    </row>
    <row r="169" spans="1:12" x14ac:dyDescent="0.25">
      <c r="A169">
        <v>81</v>
      </c>
      <c r="B169" t="s">
        <v>107</v>
      </c>
      <c r="C169">
        <v>46.402009</v>
      </c>
      <c r="D169">
        <v>17.834140000000001</v>
      </c>
      <c r="F169">
        <f>(C169-terv!B$2)*109.8</f>
        <v>0.14559479999987132</v>
      </c>
      <c r="G169">
        <f>(D169-terv!C$2)*77.1</f>
        <v>1.3050717000001988</v>
      </c>
      <c r="H169">
        <f t="shared" si="4"/>
        <v>1313.1679206896622</v>
      </c>
      <c r="J169">
        <f>(C169-terv!B$3)*109.8</f>
        <v>5.2786349999996931</v>
      </c>
      <c r="K169">
        <f>(D169-terv!C$3)*77.1</f>
        <v>2.9577873000000281</v>
      </c>
      <c r="L169">
        <f t="shared" si="5"/>
        <v>6050.8258258904807</v>
      </c>
    </row>
    <row r="170" spans="1:12" x14ac:dyDescent="0.25">
      <c r="A170">
        <v>81</v>
      </c>
      <c r="B170" t="s">
        <v>108</v>
      </c>
      <c r="C170">
        <v>46.405217</v>
      </c>
      <c r="D170">
        <v>17.835289</v>
      </c>
      <c r="F170">
        <f>(C170-terv!B$2)*109.8</f>
        <v>0.4978331999999554</v>
      </c>
      <c r="G170">
        <f>(D170-terv!C$2)*77.1</f>
        <v>1.3936596000000498</v>
      </c>
      <c r="H170">
        <f t="shared" si="4"/>
        <v>1479.9070834665581</v>
      </c>
      <c r="J170">
        <f>(C170-terv!B$3)*109.8</f>
        <v>5.6308733999997767</v>
      </c>
      <c r="K170">
        <f>(D170-terv!C$3)*77.1</f>
        <v>3.0463751999998792</v>
      </c>
      <c r="L170">
        <f t="shared" si="5"/>
        <v>6402.1197353688531</v>
      </c>
    </row>
    <row r="171" spans="1:12" x14ac:dyDescent="0.25">
      <c r="A171">
        <v>46</v>
      </c>
      <c r="B171" t="s">
        <v>109</v>
      </c>
      <c r="C171">
        <v>46.345623000000003</v>
      </c>
      <c r="D171">
        <v>17.787407999999999</v>
      </c>
      <c r="F171">
        <f>(C171-terv!B$2)*109.8</f>
        <v>-6.0455879999997189</v>
      </c>
      <c r="G171">
        <f>(D171-terv!C$2)*77.1</f>
        <v>-2.2979654999999717</v>
      </c>
      <c r="H171">
        <f t="shared" si="4"/>
        <v>6467.5945841503326</v>
      </c>
      <c r="J171">
        <f>(C171-terv!B$3)*109.8</f>
        <v>-0.91254779999989777</v>
      </c>
      <c r="K171">
        <f>(D171-terv!C$3)*77.1</f>
        <v>-0.64524990000014237</v>
      </c>
      <c r="L171">
        <f t="shared" si="5"/>
        <v>1117.6273621985313</v>
      </c>
    </row>
    <row r="172" spans="1:12" x14ac:dyDescent="0.25">
      <c r="A172">
        <v>42</v>
      </c>
      <c r="B172" t="s">
        <v>109</v>
      </c>
      <c r="C172">
        <v>46.345519000000003</v>
      </c>
      <c r="D172">
        <v>17.787427999999998</v>
      </c>
      <c r="F172">
        <f>(C172-terv!B$2)*109.8</f>
        <v>-6.057007199999755</v>
      </c>
      <c r="G172">
        <f>(D172-terv!C$2)*77.1</f>
        <v>-2.2964235000000301</v>
      </c>
      <c r="H172">
        <f t="shared" si="4"/>
        <v>6477.7231426019789</v>
      </c>
      <c r="J172">
        <f>(C172-terv!B$3)*109.8</f>
        <v>-0.92396699999993359</v>
      </c>
      <c r="K172">
        <f>(D172-terv!C$3)*77.1</f>
        <v>-0.64370790000020073</v>
      </c>
      <c r="L172">
        <f t="shared" si="5"/>
        <v>1126.0883080875788</v>
      </c>
    </row>
    <row r="173" spans="1:12" x14ac:dyDescent="0.25">
      <c r="A173">
        <v>40</v>
      </c>
      <c r="B173" t="s">
        <v>110</v>
      </c>
      <c r="C173">
        <v>46.371913999999997</v>
      </c>
      <c r="D173">
        <v>17.767523000000001</v>
      </c>
      <c r="F173">
        <f>(C173-terv!B$2)*109.8</f>
        <v>-3.1588362000004437</v>
      </c>
      <c r="G173">
        <f>(D173-terv!C$2)*77.1</f>
        <v>-3.8310989999998637</v>
      </c>
      <c r="H173">
        <f t="shared" si="4"/>
        <v>4965.4371092818401</v>
      </c>
      <c r="J173">
        <f>(C173-terv!B$3)*109.8</f>
        <v>1.9742039999993779</v>
      </c>
      <c r="K173">
        <f>(D173-terv!C$3)*77.1</f>
        <v>-2.1783834000000342</v>
      </c>
      <c r="L173">
        <f t="shared" si="5"/>
        <v>2939.8700092026606</v>
      </c>
    </row>
    <row r="174" spans="1:12" x14ac:dyDescent="0.25">
      <c r="A174">
        <v>20</v>
      </c>
      <c r="B174" t="s">
        <v>110</v>
      </c>
      <c r="C174">
        <v>46.371312000000003</v>
      </c>
      <c r="D174">
        <v>17.767800999999999</v>
      </c>
      <c r="F174">
        <f>(C174-terv!B$2)*109.8</f>
        <v>-3.2249357999997357</v>
      </c>
      <c r="G174">
        <f>(D174-terv!C$2)*77.1</f>
        <v>-3.8096652000000177</v>
      </c>
      <c r="H174">
        <f t="shared" si="4"/>
        <v>4991.3685348019644</v>
      </c>
      <c r="J174">
        <f>(C174-terv!B$3)*109.8</f>
        <v>1.9081044000000857</v>
      </c>
      <c r="K174">
        <f>(D174-terv!C$3)*77.1</f>
        <v>-2.1569496000001882</v>
      </c>
      <c r="L174">
        <f t="shared" si="5"/>
        <v>2879.807975931843</v>
      </c>
    </row>
    <row r="175" spans="1:12" x14ac:dyDescent="0.25">
      <c r="A175">
        <v>42</v>
      </c>
      <c r="B175" t="s">
        <v>111</v>
      </c>
      <c r="C175">
        <v>46.302464000000001</v>
      </c>
      <c r="D175">
        <v>17.781659999999999</v>
      </c>
      <c r="F175">
        <f>(C175-terv!B$2)*109.8</f>
        <v>-10.78444620000003</v>
      </c>
      <c r="G175">
        <f>(D175-terv!C$2)*77.1</f>
        <v>-2.7411363000000128</v>
      </c>
      <c r="H175">
        <f t="shared" si="4"/>
        <v>11127.35853901872</v>
      </c>
      <c r="J175">
        <f>(C175-terv!B$3)*109.8</f>
        <v>-5.6514060000002084</v>
      </c>
      <c r="K175">
        <f>(D175-terv!C$3)*77.1</f>
        <v>-1.0884207000001833</v>
      </c>
      <c r="L175">
        <f t="shared" si="5"/>
        <v>5755.2627565583171</v>
      </c>
    </row>
    <row r="176" spans="1:12" x14ac:dyDescent="0.25">
      <c r="A176">
        <v>13</v>
      </c>
      <c r="B176" t="s">
        <v>112</v>
      </c>
      <c r="C176">
        <v>46.363937999999997</v>
      </c>
      <c r="D176">
        <v>17.770323000000001</v>
      </c>
      <c r="F176">
        <f>(C176-terv!B$2)*109.8</f>
        <v>-4.0346010000003689</v>
      </c>
      <c r="G176">
        <f>(D176-terv!C$2)*77.1</f>
        <v>-3.615218999999819</v>
      </c>
      <c r="H176">
        <f t="shared" si="4"/>
        <v>5417.3622407186012</v>
      </c>
      <c r="J176">
        <f>(C176-terv!B$3)*109.8</f>
        <v>1.0984391999994527</v>
      </c>
      <c r="K176">
        <f>(D176-terv!C$3)*77.1</f>
        <v>-1.9625033999999895</v>
      </c>
      <c r="L176">
        <f t="shared" si="5"/>
        <v>2248.9971700975871</v>
      </c>
    </row>
    <row r="177" spans="1:12" x14ac:dyDescent="0.25">
      <c r="A177">
        <v>20</v>
      </c>
      <c r="B177" t="s">
        <v>112</v>
      </c>
      <c r="C177">
        <v>46.363734000000001</v>
      </c>
      <c r="D177">
        <v>17.770505</v>
      </c>
      <c r="F177">
        <f>(C177-terv!B$2)*109.8</f>
        <v>-4.0570001999999885</v>
      </c>
      <c r="G177">
        <f>(D177-terv!C$2)*77.1</f>
        <v>-3.6011867999999119</v>
      </c>
      <c r="H177">
        <f t="shared" si="4"/>
        <v>5424.7393477745591</v>
      </c>
      <c r="J177">
        <f>(C177-terv!B$3)*109.8</f>
        <v>1.0760399999998327</v>
      </c>
      <c r="K177">
        <f>(D177-terv!C$3)*77.1</f>
        <v>-1.9484712000000826</v>
      </c>
      <c r="L177">
        <f t="shared" si="5"/>
        <v>2225.848624419325</v>
      </c>
    </row>
    <row r="178" spans="1:12" x14ac:dyDescent="0.25">
      <c r="A178">
        <v>42</v>
      </c>
      <c r="B178" t="s">
        <v>113</v>
      </c>
      <c r="C178">
        <v>46.352874999999997</v>
      </c>
      <c r="D178">
        <v>17.796182999999999</v>
      </c>
      <c r="F178">
        <f>(C178-terv!B$2)*109.8</f>
        <v>-5.2493184000003739</v>
      </c>
      <c r="G178">
        <f>(D178-terv!C$2)*77.1</f>
        <v>-1.6214129999999736</v>
      </c>
      <c r="H178">
        <f t="shared" si="4"/>
        <v>5494.0261904318768</v>
      </c>
      <c r="J178">
        <f>(C178-terv!B$3)*109.8</f>
        <v>-0.11627820000055208</v>
      </c>
      <c r="K178">
        <f>(D178-terv!C$3)*77.1</f>
        <v>3.1302599999855824E-2</v>
      </c>
      <c r="L178">
        <f t="shared" si="5"/>
        <v>120.41790797933405</v>
      </c>
    </row>
    <row r="179" spans="1:12" x14ac:dyDescent="0.25">
      <c r="A179">
        <v>20</v>
      </c>
      <c r="B179" t="s">
        <v>114</v>
      </c>
      <c r="C179">
        <v>46.363911999999999</v>
      </c>
      <c r="D179">
        <v>17.820903000000001</v>
      </c>
      <c r="F179">
        <f>(C179-terv!B$2)*109.8</f>
        <v>-4.0374558000001821</v>
      </c>
      <c r="G179">
        <f>(D179-terv!C$2)*77.1</f>
        <v>0.28449900000018608</v>
      </c>
      <c r="H179">
        <f t="shared" si="4"/>
        <v>4047.4669878772593</v>
      </c>
      <c r="J179">
        <f>(C179-terv!B$3)*109.8</f>
        <v>1.0955843999996389</v>
      </c>
      <c r="K179">
        <f>(D179-terv!C$3)*77.1</f>
        <v>1.9372146000000157</v>
      </c>
      <c r="L179">
        <f t="shared" si="5"/>
        <v>2225.5573647910742</v>
      </c>
    </row>
    <row r="180" spans="1:12" x14ac:dyDescent="0.25">
      <c r="A180">
        <v>61</v>
      </c>
      <c r="B180" t="s">
        <v>115</v>
      </c>
      <c r="C180">
        <v>46.349924000000001</v>
      </c>
      <c r="D180">
        <v>17.812306</v>
      </c>
      <c r="F180">
        <f>(C180-terv!B$2)*109.8</f>
        <v>-5.5733381999999265</v>
      </c>
      <c r="G180">
        <f>(D180-terv!C$2)*77.1</f>
        <v>-0.3783296999999482</v>
      </c>
      <c r="H180">
        <f t="shared" si="4"/>
        <v>5586.1643417894957</v>
      </c>
      <c r="J180">
        <f>(C180-terv!B$3)*109.8</f>
        <v>-0.44029800000010511</v>
      </c>
      <c r="K180">
        <f>(D180-terv!C$3)*77.1</f>
        <v>1.2743858999998814</v>
      </c>
      <c r="L180">
        <f t="shared" si="5"/>
        <v>1348.3032859570581</v>
      </c>
    </row>
    <row r="181" spans="1:12" x14ac:dyDescent="0.25">
      <c r="A181">
        <v>23</v>
      </c>
      <c r="B181" t="s">
        <v>116</v>
      </c>
      <c r="C181">
        <v>46.377721999999999</v>
      </c>
      <c r="D181">
        <v>17.823765000000002</v>
      </c>
      <c r="F181">
        <f>(C181-terv!B$2)*109.8</f>
        <v>-2.5211178000002445</v>
      </c>
      <c r="G181">
        <f>(D181-terv!C$2)*77.1</f>
        <v>0.50515920000021408</v>
      </c>
      <c r="H181">
        <f t="shared" si="4"/>
        <v>2571.2294294408912</v>
      </c>
      <c r="J181">
        <f>(C181-terv!B$3)*109.8</f>
        <v>2.6119223999995769</v>
      </c>
      <c r="K181">
        <f>(D181-terv!C$3)*77.1</f>
        <v>2.1578748000000436</v>
      </c>
      <c r="L181">
        <f t="shared" si="5"/>
        <v>3388.0026971793832</v>
      </c>
    </row>
    <row r="182" spans="1:12" x14ac:dyDescent="0.25">
      <c r="A182">
        <v>91</v>
      </c>
      <c r="B182" t="s">
        <v>117</v>
      </c>
      <c r="C182">
        <v>46.358412000000001</v>
      </c>
      <c r="D182">
        <v>17.803878999999998</v>
      </c>
      <c r="F182">
        <f>(C182-terv!B$2)*109.8</f>
        <v>-4.6413557999999453</v>
      </c>
      <c r="G182">
        <f>(D182-terv!C$2)*77.1</f>
        <v>-1.0280514000000309</v>
      </c>
      <c r="H182">
        <f t="shared" si="4"/>
        <v>4753.8482667450753</v>
      </c>
      <c r="J182">
        <f>(C182-terv!B$3)*109.8</f>
        <v>0.49168439999987612</v>
      </c>
      <c r="K182">
        <f>(D182-terv!C$3)*77.1</f>
        <v>0.62466419999979861</v>
      </c>
      <c r="L182">
        <f t="shared" si="5"/>
        <v>794.95843411126009</v>
      </c>
    </row>
    <row r="183" spans="1:12" x14ac:dyDescent="0.25">
      <c r="A183">
        <v>47</v>
      </c>
      <c r="B183" t="s">
        <v>118</v>
      </c>
      <c r="C183">
        <v>46.390371999999999</v>
      </c>
      <c r="D183">
        <v>17.779284000000001</v>
      </c>
      <c r="F183">
        <f>(C183-terv!B$2)*109.8</f>
        <v>-1.1321478000001661</v>
      </c>
      <c r="G183">
        <f>(D183-terv!C$2)*77.1</f>
        <v>-2.9243258999998707</v>
      </c>
      <c r="H183">
        <f t="shared" si="4"/>
        <v>3135.831725468583</v>
      </c>
      <c r="J183">
        <f>(C183-terv!B$3)*109.8</f>
        <v>4.0008923999996551</v>
      </c>
      <c r="K183">
        <f>(D183-terv!C$3)*77.1</f>
        <v>-1.2716103000000412</v>
      </c>
      <c r="L183">
        <f t="shared" si="5"/>
        <v>4198.1106168657816</v>
      </c>
    </row>
    <row r="184" spans="1:12" x14ac:dyDescent="0.25">
      <c r="A184">
        <v>23</v>
      </c>
      <c r="B184" t="s">
        <v>118</v>
      </c>
      <c r="C184">
        <v>46.389625000000002</v>
      </c>
      <c r="D184">
        <v>17.779157999999999</v>
      </c>
      <c r="F184">
        <f>(C184-terv!B$2)*109.8</f>
        <v>-1.2141683999998307</v>
      </c>
      <c r="G184">
        <f>(D184-terv!C$2)*77.1</f>
        <v>-2.9340404999999961</v>
      </c>
      <c r="H184">
        <f t="shared" si="4"/>
        <v>3175.3422743380561</v>
      </c>
      <c r="J184">
        <f>(C184-terv!B$3)*109.8</f>
        <v>3.9188717999999909</v>
      </c>
      <c r="K184">
        <f>(D184-terv!C$3)*77.1</f>
        <v>-1.2813249000001665</v>
      </c>
      <c r="L184">
        <f t="shared" si="5"/>
        <v>4123.0267624884036</v>
      </c>
    </row>
    <row r="185" spans="1:12" x14ac:dyDescent="0.25">
      <c r="A185">
        <v>71</v>
      </c>
      <c r="B185" t="s">
        <v>119</v>
      </c>
      <c r="C185">
        <v>46.359290999999999</v>
      </c>
      <c r="D185">
        <v>17.843788</v>
      </c>
      <c r="F185">
        <f>(C185-terv!B$2)*109.8</f>
        <v>-4.544841600000205</v>
      </c>
      <c r="G185">
        <f>(D185-terv!C$2)*77.1</f>
        <v>2.0489325000000864</v>
      </c>
      <c r="H185">
        <f t="shared" si="4"/>
        <v>4985.3494921268084</v>
      </c>
      <c r="J185">
        <f>(C185-terv!B$3)*109.8</f>
        <v>0.5881985999996161</v>
      </c>
      <c r="K185">
        <f>(D185-terv!C$3)*77.1</f>
        <v>3.701648099999916</v>
      </c>
      <c r="L185">
        <f t="shared" si="5"/>
        <v>3748.0896799935958</v>
      </c>
    </row>
    <row r="186" spans="1:12" x14ac:dyDescent="0.25">
      <c r="A186">
        <v>62</v>
      </c>
      <c r="B186" t="s">
        <v>120</v>
      </c>
      <c r="C186">
        <v>46.351407999999999</v>
      </c>
      <c r="D186">
        <v>17.797215000000001</v>
      </c>
      <c r="F186">
        <f>(C186-terv!B$2)*109.8</f>
        <v>-5.4103950000001655</v>
      </c>
      <c r="G186">
        <f>(D186-terv!C$2)*77.1</f>
        <v>-1.5418457999998085</v>
      </c>
      <c r="H186">
        <f t="shared" si="4"/>
        <v>5625.8032783775716</v>
      </c>
      <c r="J186">
        <f>(C186-terv!B$3)*109.8</f>
        <v>-0.2773548000003444</v>
      </c>
      <c r="K186">
        <f>(D186-terv!C$3)*77.1</f>
        <v>0.11086980000002099</v>
      </c>
      <c r="L186">
        <f t="shared" si="5"/>
        <v>298.69348442052711</v>
      </c>
    </row>
    <row r="187" spans="1:12" x14ac:dyDescent="0.25">
      <c r="A187">
        <v>13</v>
      </c>
      <c r="B187" t="s">
        <v>121</v>
      </c>
      <c r="C187">
        <v>46.363126999999999</v>
      </c>
      <c r="D187">
        <v>17.776986999999998</v>
      </c>
      <c r="F187">
        <f>(C187-terv!B$2)*109.8</f>
        <v>-4.1236488000002351</v>
      </c>
      <c r="G187">
        <f>(D187-terv!C$2)*77.1</f>
        <v>-3.1014246000000414</v>
      </c>
      <c r="H187">
        <f t="shared" si="4"/>
        <v>5159.7784812168829</v>
      </c>
      <c r="J187">
        <f>(C187-terv!B$3)*109.8</f>
        <v>1.0093913999995863</v>
      </c>
      <c r="K187">
        <f>(D187-terv!C$3)*77.1</f>
        <v>-1.4487090000002119</v>
      </c>
      <c r="L187">
        <f t="shared" si="5"/>
        <v>1765.6808219705899</v>
      </c>
    </row>
    <row r="188" spans="1:12" x14ac:dyDescent="0.25">
      <c r="A188">
        <v>20</v>
      </c>
      <c r="B188" t="s">
        <v>121</v>
      </c>
      <c r="C188">
        <v>46.363393000000002</v>
      </c>
      <c r="D188">
        <v>17.779188000000001</v>
      </c>
      <c r="F188">
        <f>(C188-terv!B$2)*109.8</f>
        <v>-4.0944419999998587</v>
      </c>
      <c r="G188">
        <f>(D188-terv!C$2)*77.1</f>
        <v>-2.9317274999998095</v>
      </c>
      <c r="H188">
        <f t="shared" si="4"/>
        <v>5035.8198364931586</v>
      </c>
      <c r="J188">
        <f>(C188-terv!B$3)*109.8</f>
        <v>1.0385981999999629</v>
      </c>
      <c r="K188">
        <f>(D188-terv!C$3)*77.1</f>
        <v>-1.27901189999998</v>
      </c>
      <c r="L188">
        <f t="shared" si="5"/>
        <v>1647.5914728429259</v>
      </c>
    </row>
    <row r="189" spans="1:12" x14ac:dyDescent="0.25">
      <c r="A189">
        <v>91</v>
      </c>
      <c r="B189" t="s">
        <v>122</v>
      </c>
      <c r="C189">
        <v>46.364164000000002</v>
      </c>
      <c r="D189">
        <v>17.799972</v>
      </c>
      <c r="F189">
        <f>(C189-terv!B$2)*109.8</f>
        <v>-4.0097861999998257</v>
      </c>
      <c r="G189">
        <f>(D189-terv!C$2)*77.1</f>
        <v>-1.3292810999998848</v>
      </c>
      <c r="H189">
        <f t="shared" si="4"/>
        <v>4224.3784883135113</v>
      </c>
      <c r="J189">
        <f>(C189-terv!B$3)*109.8</f>
        <v>1.1232539999999958</v>
      </c>
      <c r="K189">
        <f>(D189-terv!C$3)*77.1</f>
        <v>0.32343449999994467</v>
      </c>
      <c r="L189">
        <f t="shared" si="5"/>
        <v>1168.8923920986931</v>
      </c>
    </row>
    <row r="190" spans="1:12" x14ac:dyDescent="0.25">
      <c r="A190">
        <v>46</v>
      </c>
      <c r="B190" t="s">
        <v>123</v>
      </c>
      <c r="C190">
        <v>46.341627000000003</v>
      </c>
      <c r="D190">
        <v>17.789211000000002</v>
      </c>
      <c r="F190">
        <f>(C190-terv!B$2)*109.8</f>
        <v>-6.4843487999998048</v>
      </c>
      <c r="G190">
        <f>(D190-terv!C$2)*77.1</f>
        <v>-2.1589541999997834</v>
      </c>
      <c r="H190">
        <f t="shared" si="4"/>
        <v>6834.3150789055371</v>
      </c>
      <c r="J190">
        <f>(C190-terv!B$3)*109.8</f>
        <v>-1.351308599999983</v>
      </c>
      <c r="K190">
        <f>(D190-terv!C$3)*77.1</f>
        <v>-0.50623859999995413</v>
      </c>
      <c r="L190">
        <f t="shared" si="5"/>
        <v>1443.0219861678572</v>
      </c>
    </row>
    <row r="191" spans="1:12" x14ac:dyDescent="0.25">
      <c r="A191">
        <v>42</v>
      </c>
      <c r="B191" t="s">
        <v>123</v>
      </c>
      <c r="C191">
        <v>46.342097000000003</v>
      </c>
      <c r="D191">
        <v>17.789028999999999</v>
      </c>
      <c r="F191">
        <f>(C191-terv!B$2)*109.8</f>
        <v>-6.4327427999998079</v>
      </c>
      <c r="G191">
        <f>(D191-terv!C$2)*77.1</f>
        <v>-2.1729863999999646</v>
      </c>
      <c r="H191">
        <f t="shared" si="4"/>
        <v>6789.8490281842178</v>
      </c>
      <c r="J191">
        <f>(C191-terv!B$3)*109.8</f>
        <v>-1.2997025999999863</v>
      </c>
      <c r="K191">
        <f>(D191-terv!C$3)*77.1</f>
        <v>-0.52027080000013504</v>
      </c>
      <c r="L191">
        <f t="shared" si="5"/>
        <v>1399.9673402545877</v>
      </c>
    </row>
    <row r="192" spans="1:12" x14ac:dyDescent="0.25">
      <c r="A192">
        <v>12</v>
      </c>
      <c r="B192" t="s">
        <v>124</v>
      </c>
      <c r="C192">
        <v>46.358798999999998</v>
      </c>
      <c r="D192">
        <v>17.787706</v>
      </c>
      <c r="F192">
        <f>(C192-terv!B$2)*109.8</f>
        <v>-4.5988632000003449</v>
      </c>
      <c r="G192">
        <f>(D192-terv!C$2)*77.1</f>
        <v>-2.2749896999999102</v>
      </c>
      <c r="H192">
        <f t="shared" si="4"/>
        <v>5130.8011915706784</v>
      </c>
      <c r="J192">
        <f>(C192-terv!B$3)*109.8</f>
        <v>0.53417699999947665</v>
      </c>
      <c r="K192">
        <f>(D192-terv!C$3)*77.1</f>
        <v>-0.62227410000008088</v>
      </c>
      <c r="L192">
        <f t="shared" si="5"/>
        <v>820.10372689029498</v>
      </c>
    </row>
    <row r="193" spans="1:12" x14ac:dyDescent="0.25">
      <c r="A193">
        <v>42</v>
      </c>
      <c r="B193" t="s">
        <v>125</v>
      </c>
      <c r="C193">
        <v>46.365167</v>
      </c>
      <c r="D193">
        <v>17.789066999999999</v>
      </c>
      <c r="F193">
        <f>(C193-terv!B$2)*109.8</f>
        <v>-3.899656800000133</v>
      </c>
      <c r="G193">
        <f>(D193-terv!C$2)*77.1</f>
        <v>-2.1700565999999659</v>
      </c>
      <c r="H193">
        <f t="shared" si="4"/>
        <v>4462.7871117711511</v>
      </c>
      <c r="J193">
        <f>(C193-terv!B$3)*109.8</f>
        <v>1.2333833999996884</v>
      </c>
      <c r="K193">
        <f>(D193-terv!C$3)*77.1</f>
        <v>-0.51734100000013639</v>
      </c>
      <c r="L193">
        <f t="shared" si="5"/>
        <v>1337.4888117946753</v>
      </c>
    </row>
    <row r="194" spans="1:12" x14ac:dyDescent="0.25">
      <c r="A194">
        <v>20</v>
      </c>
      <c r="B194" t="s">
        <v>125</v>
      </c>
      <c r="C194">
        <v>46.364997000000002</v>
      </c>
      <c r="D194">
        <v>17.789283000000001</v>
      </c>
      <c r="F194">
        <f>(C194-terv!B$2)*109.8</f>
        <v>-3.9183227999998165</v>
      </c>
      <c r="G194">
        <f>(D194-terv!C$2)*77.1</f>
        <v>-2.1534029999998294</v>
      </c>
      <c r="H194">
        <f t="shared" si="4"/>
        <v>4471.0622949592944</v>
      </c>
      <c r="J194">
        <f>(C194-terv!B$3)*109.8</f>
        <v>1.2147174000000049</v>
      </c>
      <c r="K194">
        <f>(D194-terv!C$3)*77.1</f>
        <v>-0.50068739999999989</v>
      </c>
      <c r="L194">
        <f t="shared" si="5"/>
        <v>1313.8592901759048</v>
      </c>
    </row>
    <row r="195" spans="1:12" x14ac:dyDescent="0.25">
      <c r="A195">
        <v>31</v>
      </c>
      <c r="B195" t="s">
        <v>126</v>
      </c>
      <c r="C195">
        <v>46.352110000000003</v>
      </c>
      <c r="D195">
        <v>17.771331</v>
      </c>
      <c r="F195">
        <f>(C195-terv!B$2)*109.8</f>
        <v>-5.3333153999997291</v>
      </c>
      <c r="G195">
        <f>(D195-terv!C$2)*77.1</f>
        <v>-3.5375021999999126</v>
      </c>
      <c r="H195">
        <f t="shared" ref="H195:H221" si="6">SQRT(POWER(F195,2)+POWER(G195,2))*1000</f>
        <v>6399.8574180116302</v>
      </c>
      <c r="J195">
        <f>(C195-terv!B$3)*109.8</f>
        <v>-0.20027519999990773</v>
      </c>
      <c r="K195">
        <f>(D195-terv!C$3)*77.1</f>
        <v>-1.884786600000083</v>
      </c>
      <c r="L195">
        <f t="shared" ref="L195:L221" si="7">SQRT(POWER(J195,2)+POWER(K195,2))*1000</f>
        <v>1895.3972362739362</v>
      </c>
    </row>
    <row r="196" spans="1:12" x14ac:dyDescent="0.25">
      <c r="A196">
        <v>13</v>
      </c>
      <c r="B196" t="s">
        <v>126</v>
      </c>
      <c r="C196">
        <v>46.352069</v>
      </c>
      <c r="D196">
        <v>17.771432999999998</v>
      </c>
      <c r="F196">
        <f>(C196-terv!B$2)*109.8</f>
        <v>-5.3378172000000657</v>
      </c>
      <c r="G196">
        <f>(D196-terv!C$2)*77.1</f>
        <v>-3.529638000000046</v>
      </c>
      <c r="H196">
        <f t="shared" si="6"/>
        <v>6399.2684637902839</v>
      </c>
      <c r="J196">
        <f>(C196-terv!B$3)*109.8</f>
        <v>-0.2047770000002444</v>
      </c>
      <c r="K196">
        <f>(D196-terv!C$3)*77.1</f>
        <v>-1.8769224000002163</v>
      </c>
      <c r="L196">
        <f t="shared" si="7"/>
        <v>1888.0601990804405</v>
      </c>
    </row>
    <row r="197" spans="1:12" x14ac:dyDescent="0.25">
      <c r="A197">
        <v>23</v>
      </c>
      <c r="B197" t="s">
        <v>127</v>
      </c>
      <c r="C197">
        <v>46.413195000000002</v>
      </c>
      <c r="D197">
        <v>17.762910999999999</v>
      </c>
      <c r="F197">
        <f>(C197-terv!B$2)*109.8</f>
        <v>1.3738176000001061</v>
      </c>
      <c r="G197">
        <f>(D197-terv!C$2)*77.1</f>
        <v>-4.1866841999999878</v>
      </c>
      <c r="H197">
        <f t="shared" si="6"/>
        <v>4406.3249299841227</v>
      </c>
      <c r="J197">
        <f>(C197-terv!B$3)*109.8</f>
        <v>6.5068577999999277</v>
      </c>
      <c r="K197">
        <f>(D197-terv!C$3)*77.1</f>
        <v>-2.5339686000001587</v>
      </c>
      <c r="L197">
        <f t="shared" si="7"/>
        <v>6982.8500839704893</v>
      </c>
    </row>
    <row r="198" spans="1:12" x14ac:dyDescent="0.25">
      <c r="A198">
        <v>20</v>
      </c>
      <c r="B198" t="s">
        <v>128</v>
      </c>
      <c r="C198">
        <v>46.373199</v>
      </c>
      <c r="D198">
        <v>17.787101</v>
      </c>
      <c r="F198">
        <f>(C198-terv!B$2)*109.8</f>
        <v>-3.0177432000001287</v>
      </c>
      <c r="G198">
        <f>(D198-terv!C$2)*77.1</f>
        <v>-2.3216351999999247</v>
      </c>
      <c r="H198">
        <f t="shared" si="6"/>
        <v>3807.4616246294208</v>
      </c>
      <c r="J198">
        <f>(C198-terv!B$3)*109.8</f>
        <v>2.1152969999996927</v>
      </c>
      <c r="K198">
        <f>(D198-terv!C$3)*77.1</f>
        <v>-0.66891960000009543</v>
      </c>
      <c r="L198">
        <f t="shared" si="7"/>
        <v>2218.5434026567946</v>
      </c>
    </row>
    <row r="199" spans="1:12" x14ac:dyDescent="0.25">
      <c r="A199">
        <v>72</v>
      </c>
      <c r="B199" t="s">
        <v>129</v>
      </c>
      <c r="C199">
        <v>46.350377999999999</v>
      </c>
      <c r="D199">
        <v>17.829035999999999</v>
      </c>
      <c r="F199">
        <f>(C199-terv!B$2)*109.8</f>
        <v>-5.5234890000001755</v>
      </c>
      <c r="G199">
        <f>(D199-terv!C$2)*77.1</f>
        <v>0.91155329999997636</v>
      </c>
      <c r="H199">
        <f t="shared" si="6"/>
        <v>5598.2015104731436</v>
      </c>
      <c r="J199">
        <f>(C199-terv!B$3)*109.8</f>
        <v>-0.39044880000035392</v>
      </c>
      <c r="K199">
        <f>(D199-terv!C$3)*77.1</f>
        <v>2.564268899999806</v>
      </c>
      <c r="L199">
        <f t="shared" si="7"/>
        <v>2593.8244460502588</v>
      </c>
    </row>
    <row r="200" spans="1:12" x14ac:dyDescent="0.25">
      <c r="A200">
        <v>91</v>
      </c>
      <c r="B200" t="s">
        <v>130</v>
      </c>
      <c r="C200">
        <v>46.361024</v>
      </c>
      <c r="D200">
        <v>17.801276999999999</v>
      </c>
      <c r="F200">
        <f>(C200-terv!B$2)*109.8</f>
        <v>-4.354558200000036</v>
      </c>
      <c r="G200">
        <f>(D200-terv!C$2)*77.1</f>
        <v>-1.228665599999996</v>
      </c>
      <c r="H200">
        <f t="shared" si="6"/>
        <v>4524.5769165537349</v>
      </c>
      <c r="J200">
        <f>(C200-terv!B$3)*109.8</f>
        <v>0.77848199999978507</v>
      </c>
      <c r="K200">
        <f>(D200-terv!C$3)*77.1</f>
        <v>0.42404999999983345</v>
      </c>
      <c r="L200">
        <f t="shared" si="7"/>
        <v>886.48329190319441</v>
      </c>
    </row>
    <row r="201" spans="1:12" x14ac:dyDescent="0.25">
      <c r="A201">
        <v>44</v>
      </c>
      <c r="B201" t="s">
        <v>131</v>
      </c>
      <c r="C201">
        <v>46.354154999999999</v>
      </c>
      <c r="D201">
        <v>17.790158999999999</v>
      </c>
      <c r="F201">
        <f>(C201-terv!B$2)*109.8</f>
        <v>-5.1087744000002333</v>
      </c>
      <c r="G201">
        <f>(D201-terv!C$2)*77.1</f>
        <v>-2.0858633999999761</v>
      </c>
      <c r="H201">
        <f t="shared" si="6"/>
        <v>5518.1882890634679</v>
      </c>
      <c r="J201">
        <f>(C201-terv!B$3)*109.8</f>
        <v>2.4265799999588465E-2</v>
      </c>
      <c r="K201">
        <f>(D201-terv!C$3)*77.1</f>
        <v>-0.43314780000014641</v>
      </c>
      <c r="L201">
        <f t="shared" si="7"/>
        <v>433.82697667916739</v>
      </c>
    </row>
    <row r="202" spans="1:12" x14ac:dyDescent="0.25">
      <c r="A202">
        <v>31</v>
      </c>
      <c r="B202" t="s">
        <v>131</v>
      </c>
      <c r="C202">
        <v>46.354098</v>
      </c>
      <c r="D202">
        <v>17.790476999999999</v>
      </c>
      <c r="F202">
        <f>(C202-terv!B$2)*109.8</f>
        <v>-5.115033000000035</v>
      </c>
      <c r="G202">
        <f>(D202-terv!C$2)*77.1</f>
        <v>-2.0613455999999726</v>
      </c>
      <c r="H202">
        <f t="shared" si="6"/>
        <v>5514.7718242669489</v>
      </c>
      <c r="J202">
        <f>(C202-terv!B$3)*109.8</f>
        <v>1.8007199999786394E-2</v>
      </c>
      <c r="K202">
        <f>(D202-terv!C$3)*77.1</f>
        <v>-0.40863000000014327</v>
      </c>
      <c r="L202">
        <f t="shared" si="7"/>
        <v>409.02657144976456</v>
      </c>
    </row>
    <row r="203" spans="1:12" x14ac:dyDescent="0.25">
      <c r="A203">
        <v>45</v>
      </c>
      <c r="B203" t="s">
        <v>131</v>
      </c>
      <c r="C203">
        <v>46.354031999999997</v>
      </c>
      <c r="D203">
        <v>17.790818999999999</v>
      </c>
      <c r="F203">
        <f>(C203-terv!B$2)*109.8</f>
        <v>-5.122279800000463</v>
      </c>
      <c r="G203">
        <f>(D203-terv!C$2)*77.1</f>
        <v>-2.0349773999999847</v>
      </c>
      <c r="H203">
        <f t="shared" si="6"/>
        <v>5511.7042163022024</v>
      </c>
      <c r="J203">
        <f>(C203-terv!B$3)*109.8</f>
        <v>1.0760399999358582E-2</v>
      </c>
      <c r="K203">
        <f>(D203-terv!C$3)*77.1</f>
        <v>-0.38226180000015542</v>
      </c>
      <c r="L203">
        <f t="shared" si="7"/>
        <v>382.41321884514537</v>
      </c>
    </row>
    <row r="204" spans="1:12" x14ac:dyDescent="0.25">
      <c r="A204">
        <v>12</v>
      </c>
      <c r="B204" t="s">
        <v>131</v>
      </c>
      <c r="C204">
        <v>46.353963999999998</v>
      </c>
      <c r="D204">
        <v>17.791172</v>
      </c>
      <c r="F204">
        <f>(C204-terv!B$2)*109.8</f>
        <v>-5.1297462000003362</v>
      </c>
      <c r="G204">
        <f>(D204-terv!C$2)*77.1</f>
        <v>-2.0077610999999469</v>
      </c>
      <c r="H204">
        <f t="shared" si="6"/>
        <v>5508.6659647405459</v>
      </c>
      <c r="J204">
        <f>(C204-terv!B$3)*109.8</f>
        <v>3.2939999994852087E-3</v>
      </c>
      <c r="K204">
        <f>(D204-terv!C$3)*77.1</f>
        <v>-0.35504550000011753</v>
      </c>
      <c r="L204">
        <f t="shared" si="7"/>
        <v>355.06078001706987</v>
      </c>
    </row>
    <row r="205" spans="1:12" x14ac:dyDescent="0.25">
      <c r="A205">
        <v>61</v>
      </c>
      <c r="B205" t="s">
        <v>131</v>
      </c>
      <c r="C205">
        <v>46.354132999999997</v>
      </c>
      <c r="D205">
        <v>17.790752999999999</v>
      </c>
      <c r="F205">
        <f>(C205-terv!B$2)*109.8</f>
        <v>-5.1111900000003754</v>
      </c>
      <c r="G205">
        <f>(D205-terv!C$2)*77.1</f>
        <v>-2.0400660000000115</v>
      </c>
      <c r="H205">
        <f t="shared" si="6"/>
        <v>5503.2837924697178</v>
      </c>
      <c r="J205">
        <f>(C205-terv!B$3)*109.8</f>
        <v>2.1850199999445864E-2</v>
      </c>
      <c r="K205">
        <f>(D205-terv!C$3)*77.1</f>
        <v>-0.38735040000018189</v>
      </c>
      <c r="L205">
        <f t="shared" si="7"/>
        <v>387.96618875917102</v>
      </c>
    </row>
    <row r="206" spans="1:12" x14ac:dyDescent="0.25">
      <c r="A206">
        <v>86</v>
      </c>
      <c r="B206" t="s">
        <v>131</v>
      </c>
      <c r="C206">
        <v>46.354180999999997</v>
      </c>
      <c r="D206">
        <v>17.790499000000001</v>
      </c>
      <c r="F206">
        <f>(C206-terv!B$2)*109.8</f>
        <v>-5.1059196000004192</v>
      </c>
      <c r="G206">
        <f>(D206-terv!C$2)*77.1</f>
        <v>-2.0596493999998726</v>
      </c>
      <c r="H206">
        <f t="shared" si="6"/>
        <v>5505.6852990875059</v>
      </c>
      <c r="J206">
        <f>(C206-terv!B$3)*109.8</f>
        <v>2.7120599999402372E-2</v>
      </c>
      <c r="K206">
        <f>(D206-terv!C$3)*77.1</f>
        <v>-0.40693380000004314</v>
      </c>
      <c r="L206">
        <f t="shared" si="7"/>
        <v>407.83654143149397</v>
      </c>
    </row>
    <row r="207" spans="1:12" x14ac:dyDescent="0.25">
      <c r="A207">
        <v>43</v>
      </c>
      <c r="B207" t="s">
        <v>131</v>
      </c>
      <c r="C207">
        <v>46.354078000000001</v>
      </c>
      <c r="D207">
        <v>17.791032000000001</v>
      </c>
      <c r="F207">
        <f>(C207-terv!B$2)*109.8</f>
        <v>-5.1172289999999521</v>
      </c>
      <c r="G207">
        <f>(D207-terv!C$2)*77.1</f>
        <v>-2.0185550999998121</v>
      </c>
      <c r="H207">
        <f t="shared" si="6"/>
        <v>5500.9633092919066</v>
      </c>
      <c r="J207">
        <f>(C207-terv!B$3)*109.8</f>
        <v>1.5811199999869529E-2</v>
      </c>
      <c r="K207">
        <f>(D207-terv!C$3)*77.1</f>
        <v>-0.36583949999998278</v>
      </c>
      <c r="L207">
        <f t="shared" si="7"/>
        <v>366.18101235000336</v>
      </c>
    </row>
    <row r="208" spans="1:12" x14ac:dyDescent="0.25">
      <c r="A208">
        <v>86</v>
      </c>
      <c r="B208" t="s">
        <v>132</v>
      </c>
      <c r="C208">
        <v>46.364415000000001</v>
      </c>
      <c r="D208">
        <v>17.856994</v>
      </c>
      <c r="F208">
        <f>(C208-terv!B$2)*109.8</f>
        <v>-3.9822263999999721</v>
      </c>
      <c r="G208">
        <f>(D208-terv!C$2)*77.1</f>
        <v>3.0671151000001076</v>
      </c>
      <c r="H208">
        <f t="shared" si="6"/>
        <v>5026.4621890058424</v>
      </c>
      <c r="J208">
        <f>(C208-terv!B$3)*109.8</f>
        <v>1.1508137999998496</v>
      </c>
      <c r="K208">
        <f>(D208-terv!C$3)*77.1</f>
        <v>4.7198306999999371</v>
      </c>
      <c r="L208">
        <f t="shared" si="7"/>
        <v>4858.1039757226263</v>
      </c>
    </row>
    <row r="209" spans="1:12" x14ac:dyDescent="0.25">
      <c r="A209">
        <v>86</v>
      </c>
      <c r="B209" t="s">
        <v>133</v>
      </c>
      <c r="C209">
        <v>46.361179999999997</v>
      </c>
      <c r="D209">
        <v>17.871696</v>
      </c>
      <c r="F209">
        <f>(C209-terv!B$2)*109.8</f>
        <v>-4.3374294000003726</v>
      </c>
      <c r="G209">
        <f>(D209-terv!C$2)*77.1</f>
        <v>4.2006393000000894</v>
      </c>
      <c r="H209">
        <f t="shared" si="6"/>
        <v>6038.1010532031369</v>
      </c>
      <c r="J209">
        <f>(C209-terv!B$3)*109.8</f>
        <v>0.79561079999944861</v>
      </c>
      <c r="K209">
        <f>(D209-terv!C$3)*77.1</f>
        <v>5.8533548999999194</v>
      </c>
      <c r="L209">
        <f t="shared" si="7"/>
        <v>5907.1786946417005</v>
      </c>
    </row>
    <row r="210" spans="1:12" x14ac:dyDescent="0.25">
      <c r="A210">
        <v>44</v>
      </c>
      <c r="B210" t="s">
        <v>134</v>
      </c>
      <c r="C210">
        <v>46.353588999999999</v>
      </c>
      <c r="D210">
        <v>17.794874</v>
      </c>
      <c r="F210">
        <f>(C210-terv!B$2)*109.8</f>
        <v>-5.1709212000001425</v>
      </c>
      <c r="G210">
        <f>(D210-terv!C$2)*77.1</f>
        <v>-1.7223368999999056</v>
      </c>
      <c r="H210">
        <f t="shared" si="6"/>
        <v>5450.2174684788679</v>
      </c>
      <c r="J210">
        <f>(C210-terv!B$3)*109.8</f>
        <v>-3.7881000000321303E-2</v>
      </c>
      <c r="K210">
        <f>(D210-terv!C$3)*77.1</f>
        <v>-6.9621300000076047E-2</v>
      </c>
      <c r="L210">
        <f t="shared" si="7"/>
        <v>79.259671805559051</v>
      </c>
    </row>
    <row r="211" spans="1:12" x14ac:dyDescent="0.25">
      <c r="A211">
        <v>46</v>
      </c>
      <c r="B211" t="s">
        <v>131</v>
      </c>
      <c r="C211">
        <v>46.353386</v>
      </c>
      <c r="D211">
        <v>17.792458</v>
      </c>
      <c r="F211">
        <f>(C211-terv!B$2)*109.8</f>
        <v>-5.1932106000000404</v>
      </c>
      <c r="G211">
        <f>(D211-terv!C$2)*77.1</f>
        <v>-1.9086104999999207</v>
      </c>
      <c r="H211">
        <f t="shared" si="6"/>
        <v>5532.8320394408083</v>
      </c>
      <c r="J211">
        <f>(C211-terv!B$3)*109.8</f>
        <v>-6.017040000021865E-2</v>
      </c>
      <c r="K211">
        <f>(D211-terv!C$3)*77.1</f>
        <v>-0.25589490000009113</v>
      </c>
      <c r="L211">
        <f t="shared" si="7"/>
        <v>262.87388018257531</v>
      </c>
    </row>
    <row r="212" spans="1:12" x14ac:dyDescent="0.25">
      <c r="A212">
        <v>81</v>
      </c>
      <c r="B212" t="s">
        <v>131</v>
      </c>
      <c r="C212">
        <v>46.353324000000001</v>
      </c>
      <c r="D212">
        <v>17.792808999999998</v>
      </c>
      <c r="F212">
        <f>(C212-terv!B$2)*109.8</f>
        <v>-5.2000182000000166</v>
      </c>
      <c r="G212">
        <f>(D212-terv!C$2)*77.1</f>
        <v>-1.8815484000000413</v>
      </c>
      <c r="H212">
        <f t="shared" si="6"/>
        <v>5529.956027119395</v>
      </c>
      <c r="J212">
        <f>(C212-terv!B$3)*109.8</f>
        <v>-6.6978000000194979E-2</v>
      </c>
      <c r="K212">
        <f>(D212-terv!C$3)*77.1</f>
        <v>-0.22883280000021172</v>
      </c>
      <c r="L212">
        <f t="shared" si="7"/>
        <v>238.43343481978994</v>
      </c>
    </row>
    <row r="213" spans="1:12" x14ac:dyDescent="0.25">
      <c r="A213">
        <v>13</v>
      </c>
      <c r="B213" t="s">
        <v>131</v>
      </c>
      <c r="C213">
        <v>46.353259000000001</v>
      </c>
      <c r="D213">
        <v>17.793123999999999</v>
      </c>
      <c r="F213">
        <f>(C213-terv!B$2)*109.8</f>
        <v>-5.2071551999999413</v>
      </c>
      <c r="G213">
        <f>(D213-terv!C$2)*77.1</f>
        <v>-1.8572619000000019</v>
      </c>
      <c r="H213">
        <f t="shared" si="6"/>
        <v>5528.4615438725841</v>
      </c>
      <c r="J213">
        <f>(C213-terv!B$3)*109.8</f>
        <v>-7.4115000000119835E-2</v>
      </c>
      <c r="K213">
        <f>(D213-terv!C$3)*77.1</f>
        <v>-0.20454630000017246</v>
      </c>
      <c r="L213">
        <f t="shared" si="7"/>
        <v>217.55969771255502</v>
      </c>
    </row>
    <row r="214" spans="1:12" x14ac:dyDescent="0.25">
      <c r="A214">
        <v>44</v>
      </c>
      <c r="B214" t="s">
        <v>135</v>
      </c>
      <c r="C214">
        <v>46.365637999999997</v>
      </c>
      <c r="D214">
        <v>17.773389999999999</v>
      </c>
      <c r="F214">
        <f>(C214-terv!B$2)*109.8</f>
        <v>-3.8479410000004135</v>
      </c>
      <c r="G214">
        <f>(D214-terv!C$2)*77.1</f>
        <v>-3.3787532999999783</v>
      </c>
      <c r="H214">
        <f t="shared" si="6"/>
        <v>5120.8030426628329</v>
      </c>
      <c r="J214">
        <f>(C214-terv!B$3)*109.8</f>
        <v>1.2850991999994079</v>
      </c>
      <c r="K214">
        <f>(D214-terv!C$3)*77.1</f>
        <v>-1.726037700000149</v>
      </c>
      <c r="L214">
        <f t="shared" si="7"/>
        <v>2151.9029010763761</v>
      </c>
    </row>
    <row r="215" spans="1:12" x14ac:dyDescent="0.25">
      <c r="A215">
        <v>20</v>
      </c>
      <c r="B215" t="s">
        <v>81</v>
      </c>
      <c r="C215">
        <v>46.379440000000002</v>
      </c>
      <c r="D215">
        <v>17.768667000000001</v>
      </c>
      <c r="F215">
        <f>(C215-terv!B$2)*109.8</f>
        <v>-2.3324813999998182</v>
      </c>
      <c r="G215">
        <f>(D215-terv!C$2)*77.1</f>
        <v>-3.7428965999998609</v>
      </c>
      <c r="H215">
        <f t="shared" si="6"/>
        <v>4410.1864404620837</v>
      </c>
      <c r="J215">
        <f>(C215-terv!B$3)*109.8</f>
        <v>2.8005588000000032</v>
      </c>
      <c r="K215">
        <f>(D215-terv!C$3)*77.1</f>
        <v>-2.0901810000000314</v>
      </c>
      <c r="L215">
        <f t="shared" si="7"/>
        <v>3494.5652383406136</v>
      </c>
    </row>
    <row r="216" spans="1:12" x14ac:dyDescent="0.25">
      <c r="A216">
        <v>70</v>
      </c>
      <c r="B216" t="s">
        <v>136</v>
      </c>
      <c r="C216">
        <v>46.381822</v>
      </c>
      <c r="D216">
        <v>17.780805999999998</v>
      </c>
      <c r="F216">
        <f>(C216-terv!B$2)*109.8</f>
        <v>-2.0709378000001237</v>
      </c>
      <c r="G216">
        <f>(D216-terv!C$2)*77.1</f>
        <v>-2.8069797000000403</v>
      </c>
      <c r="H216">
        <f t="shared" si="6"/>
        <v>3488.2543496255644</v>
      </c>
      <c r="J216">
        <f>(C216-terv!B$3)*109.8</f>
        <v>3.0621023999996977</v>
      </c>
      <c r="K216">
        <f>(D216-terv!C$3)*77.1</f>
        <v>-1.1542641000002105</v>
      </c>
      <c r="L216">
        <f t="shared" si="7"/>
        <v>3272.4297884955768</v>
      </c>
    </row>
    <row r="217" spans="1:12" x14ac:dyDescent="0.25">
      <c r="A217">
        <v>71</v>
      </c>
      <c r="B217" t="s">
        <v>136</v>
      </c>
      <c r="C217">
        <v>46.381346000000001</v>
      </c>
      <c r="D217">
        <v>17.780678999999999</v>
      </c>
      <c r="F217">
        <f>(C217-terv!B$2)*109.8</f>
        <v>-2.1232026000000173</v>
      </c>
      <c r="G217">
        <f>(D217-terv!C$2)*77.1</f>
        <v>-2.8167713999999706</v>
      </c>
      <c r="H217">
        <f t="shared" si="6"/>
        <v>3527.3489195860152</v>
      </c>
      <c r="J217">
        <f>(C217-terv!B$3)*109.8</f>
        <v>3.0098375999998042</v>
      </c>
      <c r="K217">
        <f>(D217-terv!C$3)*77.1</f>
        <v>-1.1640558000001411</v>
      </c>
      <c r="L217">
        <f t="shared" si="7"/>
        <v>3227.0959520730944</v>
      </c>
    </row>
    <row r="218" spans="1:12" x14ac:dyDescent="0.25">
      <c r="A218">
        <v>13</v>
      </c>
      <c r="B218" t="s">
        <v>17</v>
      </c>
      <c r="C218">
        <v>46.355094999999999</v>
      </c>
      <c r="D218">
        <v>17.78585</v>
      </c>
      <c r="F218">
        <f>(C218-terv!B$2)*109.8</f>
        <v>-5.0055624000002394</v>
      </c>
      <c r="G218">
        <f>(D218-terv!C$2)*77.1</f>
        <v>-2.4180872999999163</v>
      </c>
      <c r="H218">
        <f t="shared" si="6"/>
        <v>5559.0287938377369</v>
      </c>
      <c r="J218">
        <f>(C218-terv!B$3)*109.8</f>
        <v>0.12747779999958198</v>
      </c>
      <c r="K218">
        <f>(D218-terv!C$3)*77.1</f>
        <v>-0.76537170000008703</v>
      </c>
      <c r="L218">
        <f t="shared" si="7"/>
        <v>775.91522001682415</v>
      </c>
    </row>
    <row r="219" spans="1:12" x14ac:dyDescent="0.25">
      <c r="A219">
        <v>13</v>
      </c>
      <c r="B219" t="s">
        <v>137</v>
      </c>
      <c r="C219">
        <v>46.356493</v>
      </c>
      <c r="D219">
        <v>17.785371000000001</v>
      </c>
      <c r="F219">
        <f>(C219-terv!B$2)*109.8</f>
        <v>-4.8520620000000436</v>
      </c>
      <c r="G219">
        <f>(D219-terv!C$2)*77.1</f>
        <v>-2.455018199999806</v>
      </c>
      <c r="H219">
        <f t="shared" si="6"/>
        <v>5437.7955105147812</v>
      </c>
      <c r="J219">
        <f>(C219-terv!B$3)*109.8</f>
        <v>0.28097819999977813</v>
      </c>
      <c r="K219">
        <f>(D219-terv!C$3)*77.1</f>
        <v>-0.80230259999997633</v>
      </c>
      <c r="L219">
        <f t="shared" si="7"/>
        <v>850.08129660746999</v>
      </c>
    </row>
    <row r="220" spans="1:12" x14ac:dyDescent="0.25">
      <c r="A220">
        <v>74</v>
      </c>
      <c r="B220" t="s">
        <v>138</v>
      </c>
      <c r="C220">
        <v>46.357737</v>
      </c>
      <c r="D220">
        <v>17.810203000000001</v>
      </c>
      <c r="F220">
        <f>(C220-terv!B$2)*109.8</f>
        <v>-4.7154708000000651</v>
      </c>
      <c r="G220">
        <f>(D220-terv!C$2)*77.1</f>
        <v>-0.54047099999980863</v>
      </c>
      <c r="H220">
        <f t="shared" si="6"/>
        <v>4746.3431995057044</v>
      </c>
      <c r="J220">
        <f>(C220-terv!B$3)*109.8</f>
        <v>0.41756939999975629</v>
      </c>
      <c r="K220">
        <f>(D220-terv!C$3)*77.1</f>
        <v>1.1122446000000208</v>
      </c>
      <c r="L220">
        <f t="shared" si="7"/>
        <v>1188.0455605932639</v>
      </c>
    </row>
    <row r="221" spans="1:12" x14ac:dyDescent="0.25">
      <c r="A221">
        <v>71</v>
      </c>
      <c r="B221" t="s">
        <v>138</v>
      </c>
      <c r="C221">
        <v>46.357660000000003</v>
      </c>
      <c r="D221">
        <v>17.809829000000001</v>
      </c>
      <c r="F221">
        <f>(C221-terv!B$2)*109.8</f>
        <v>-4.7239253999997839</v>
      </c>
      <c r="G221">
        <f>(D221-terv!C$2)*77.1</f>
        <v>-0.56930639999986743</v>
      </c>
      <c r="H221">
        <f t="shared" si="6"/>
        <v>4758.106867425734</v>
      </c>
      <c r="J221">
        <f>(C221-terv!B$3)*109.8</f>
        <v>0.40911480000003736</v>
      </c>
      <c r="K221">
        <f>(D221-terv!C$3)*77.1</f>
        <v>1.083409199999962</v>
      </c>
      <c r="L221">
        <f t="shared" si="7"/>
        <v>1158.0804869367362</v>
      </c>
    </row>
    <row r="223" spans="1:12" x14ac:dyDescent="0.25">
      <c r="G223" t="s">
        <v>141</v>
      </c>
      <c r="H223">
        <f>MIN(H2:H221)</f>
        <v>1313.1679206896622</v>
      </c>
      <c r="K223" t="s">
        <v>141</v>
      </c>
      <c r="L223">
        <f>_xlfn.MINIFS(L2:L221,A2:A221,H225)</f>
        <v>238.43343481978994</v>
      </c>
    </row>
    <row r="224" spans="1:12" x14ac:dyDescent="0.25">
      <c r="G224" t="s">
        <v>142</v>
      </c>
      <c r="H224" t="str">
        <f>INDEX(B2:B221,MATCH(H223,H2:H221,0))</f>
        <v>Toponári út 182.</v>
      </c>
      <c r="K224" t="s">
        <v>143</v>
      </c>
      <c r="L224" t="str">
        <f>INDEX(B2:B221,MATCH(L223,L2:L221,0))</f>
        <v>Autóbusz-állomás</v>
      </c>
    </row>
    <row r="225" spans="7:8" x14ac:dyDescent="0.25">
      <c r="G225" t="s">
        <v>0</v>
      </c>
      <c r="H225">
        <f>INDEX(A2:A221,MATCH(H223,H2:H221,0))</f>
        <v>81</v>
      </c>
    </row>
  </sheetData>
  <printOptions headings="1" gridLines="1"/>
  <pageMargins left="0.23622047244094491" right="0.23622047244094491" top="0.39370078740157483" bottom="0.39370078740157483" header="0.31496062992125984" footer="0.31496062992125984"/>
  <pageSetup paperSize="9" orientation="landscape" blackAndWhite="1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="145" zoomScaleNormal="145" workbookViewId="0"/>
  </sheetViews>
  <sheetFormatPr defaultRowHeight="15" x14ac:dyDescent="0.25"/>
  <cols>
    <col min="1" max="7" width="22" customWidth="1"/>
  </cols>
  <sheetData>
    <row r="1" spans="1:3" x14ac:dyDescent="0.25">
      <c r="B1" t="s">
        <v>2</v>
      </c>
      <c r="C1" t="s">
        <v>3</v>
      </c>
    </row>
    <row r="2" spans="1:3" x14ac:dyDescent="0.25">
      <c r="A2" t="s">
        <v>139</v>
      </c>
      <c r="B2">
        <v>46.400683000000001</v>
      </c>
      <c r="C2">
        <v>17.817212999999999</v>
      </c>
    </row>
    <row r="3" spans="1:3" x14ac:dyDescent="0.25">
      <c r="A3" t="s">
        <v>140</v>
      </c>
      <c r="B3">
        <v>46.353934000000002</v>
      </c>
      <c r="C3">
        <v>17.795777000000001</v>
      </c>
    </row>
    <row r="5" spans="1:3" x14ac:dyDescent="0.25">
      <c r="A5" t="s">
        <v>141</v>
      </c>
      <c r="B5" s="1">
        <f>megallo!H223</f>
        <v>1313.1679206896622</v>
      </c>
    </row>
    <row r="6" spans="1:3" x14ac:dyDescent="0.25">
      <c r="A6" t="s">
        <v>142</v>
      </c>
      <c r="B6" t="str">
        <f>megallo!H224</f>
        <v>Toponári út 182.</v>
      </c>
    </row>
    <row r="7" spans="1:3" x14ac:dyDescent="0.25">
      <c r="A7" t="s">
        <v>0</v>
      </c>
      <c r="B7" s="2">
        <f>megallo!H225</f>
        <v>81</v>
      </c>
    </row>
    <row r="8" spans="1:3" x14ac:dyDescent="0.25">
      <c r="A8" t="s">
        <v>143</v>
      </c>
      <c r="B8" t="str">
        <f>megallo!L224</f>
        <v>Autóbusz-állomás</v>
      </c>
    </row>
    <row r="9" spans="1:3" x14ac:dyDescent="0.25">
      <c r="A9" t="s">
        <v>141</v>
      </c>
      <c r="B9" s="1">
        <f>megallo!L223</f>
        <v>238.43343481978994</v>
      </c>
    </row>
    <row r="12" spans="1:3" x14ac:dyDescent="0.25">
      <c r="A12" t="s">
        <v>131</v>
      </c>
      <c r="B12">
        <v>46.353324000000001</v>
      </c>
      <c r="C12">
        <v>17.792808999999998</v>
      </c>
    </row>
    <row r="13" spans="1:3" x14ac:dyDescent="0.25">
      <c r="A13" t="s">
        <v>40</v>
      </c>
      <c r="B13">
        <v>46.358683999999997</v>
      </c>
      <c r="C13">
        <v>17.809329999999999</v>
      </c>
    </row>
    <row r="14" spans="1:3" x14ac:dyDescent="0.25">
      <c r="A14" t="s">
        <v>55</v>
      </c>
      <c r="B14">
        <v>46.383792999999997</v>
      </c>
      <c r="C14">
        <v>17.825317999999999</v>
      </c>
    </row>
    <row r="15" spans="1:3" x14ac:dyDescent="0.25">
      <c r="A15" t="s">
        <v>106</v>
      </c>
      <c r="B15">
        <v>46.390546000000001</v>
      </c>
      <c r="C15">
        <v>17.827728</v>
      </c>
    </row>
    <row r="16" spans="1:3" x14ac:dyDescent="0.25">
      <c r="A16" t="s">
        <v>102</v>
      </c>
      <c r="B16">
        <v>46.394286000000001</v>
      </c>
      <c r="C16">
        <v>17.833528000000001</v>
      </c>
    </row>
    <row r="17" spans="1:3" x14ac:dyDescent="0.25">
      <c r="A17" t="s">
        <v>107</v>
      </c>
      <c r="B17">
        <v>46.402009</v>
      </c>
      <c r="C17">
        <v>17.834140000000001</v>
      </c>
    </row>
    <row r="18" spans="1:3" x14ac:dyDescent="0.25">
      <c r="A18" t="s">
        <v>108</v>
      </c>
      <c r="B18">
        <v>46.405217</v>
      </c>
      <c r="C18">
        <v>17.835289</v>
      </c>
    </row>
    <row r="19" spans="1:3" x14ac:dyDescent="0.25">
      <c r="A19" t="s">
        <v>105</v>
      </c>
      <c r="B19">
        <v>46.407837000000001</v>
      </c>
      <c r="C19">
        <v>17.836781999999999</v>
      </c>
    </row>
  </sheetData>
  <sortState ref="A12:C19">
    <sortCondition ref="C12:C19"/>
  </sortState>
  <printOptions headings="1" gridLines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megallo</vt:lpstr>
      <vt:lpstr>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2025-12-17T08:59:31Z</dcterms:created>
  <dcterms:modified xsi:type="dcterms:W3CDTF">2025-12-17T08:59:40Z</dcterms:modified>
</cp:coreProperties>
</file>