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ak\Desktop\Egyházi Godó Barnabás\"/>
    </mc:Choice>
  </mc:AlternateContent>
  <xr:revisionPtr revIDLastSave="0" documentId="13_ncr:1_{E94E8CB0-FD7C-4D08-9896-28A11722EEC2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Rendelések" sheetId="3" r:id="rId1"/>
    <sheet name="Tápanyagtáblázat" sheetId="6" r:id="rId2"/>
  </sheets>
  <definedNames>
    <definedName name="KülsőAdatok_1" localSheetId="0" hidden="1">Rendelések!$A$1:$H$202</definedName>
    <definedName name="_xlnm.Print_Titles" localSheetId="0">Rendelések!$A:$A,Rendelések!$1:$1</definedName>
    <definedName name="_xlnm.Print_Area" localSheetId="0">Rendelések!$A$1:$J$204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6" l="1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J202" i="3"/>
  <c r="I202" i="3"/>
  <c r="C202" i="3"/>
  <c r="B202" i="3"/>
  <c r="J3" i="3"/>
  <c r="J10" i="3"/>
  <c r="J12" i="3"/>
  <c r="J13" i="3"/>
  <c r="J15" i="3"/>
  <c r="J22" i="3"/>
  <c r="J25" i="3"/>
  <c r="J27" i="3"/>
  <c r="J34" i="3"/>
  <c r="J36" i="3"/>
  <c r="J37" i="3"/>
  <c r="J39" i="3"/>
  <c r="J46" i="3"/>
  <c r="J48" i="3"/>
  <c r="J49" i="3"/>
  <c r="J51" i="3"/>
  <c r="J58" i="3"/>
  <c r="J60" i="3"/>
  <c r="J61" i="3"/>
  <c r="J63" i="3"/>
  <c r="J70" i="3"/>
  <c r="J72" i="3"/>
  <c r="J73" i="3"/>
  <c r="J75" i="3"/>
  <c r="J82" i="3"/>
  <c r="J84" i="3"/>
  <c r="J85" i="3"/>
  <c r="J87" i="3"/>
  <c r="J94" i="3"/>
  <c r="J96" i="3"/>
  <c r="J97" i="3"/>
  <c r="J99" i="3"/>
  <c r="J106" i="3"/>
  <c r="J108" i="3"/>
  <c r="J109" i="3"/>
  <c r="J111" i="3"/>
  <c r="J118" i="3"/>
  <c r="J120" i="3"/>
  <c r="J121" i="3"/>
  <c r="J123" i="3"/>
  <c r="J130" i="3"/>
  <c r="J132" i="3"/>
  <c r="J133" i="3"/>
  <c r="J135" i="3"/>
  <c r="J142" i="3"/>
  <c r="J144" i="3"/>
  <c r="J145" i="3"/>
  <c r="J147" i="3"/>
  <c r="J154" i="3"/>
  <c r="J156" i="3"/>
  <c r="J157" i="3"/>
  <c r="J159" i="3"/>
  <c r="J166" i="3"/>
  <c r="J168" i="3"/>
  <c r="J169" i="3"/>
  <c r="J171" i="3"/>
  <c r="J178" i="3"/>
  <c r="J180" i="3"/>
  <c r="J181" i="3"/>
  <c r="J183" i="3"/>
  <c r="J190" i="3"/>
  <c r="J192" i="3"/>
  <c r="J193" i="3"/>
  <c r="J195" i="3"/>
  <c r="I2" i="3"/>
  <c r="I3" i="3"/>
  <c r="I4" i="3"/>
  <c r="J4" i="3" s="1"/>
  <c r="I5" i="3"/>
  <c r="J5" i="3" s="1"/>
  <c r="I6" i="3"/>
  <c r="J6" i="3" s="1"/>
  <c r="I7" i="3"/>
  <c r="J7" i="3" s="1"/>
  <c r="I8" i="3"/>
  <c r="J8" i="3" s="1"/>
  <c r="I9" i="3"/>
  <c r="J9" i="3" s="1"/>
  <c r="I10" i="3"/>
  <c r="I11" i="3"/>
  <c r="J11" i="3" s="1"/>
  <c r="I12" i="3"/>
  <c r="I13" i="3"/>
  <c r="I14" i="3"/>
  <c r="J14" i="3" s="1"/>
  <c r="I15" i="3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I23" i="3"/>
  <c r="J23" i="3" s="1"/>
  <c r="I24" i="3"/>
  <c r="J24" i="3" s="1"/>
  <c r="I25" i="3"/>
  <c r="I26" i="3"/>
  <c r="J26" i="3" s="1"/>
  <c r="I27" i="3"/>
  <c r="I28" i="3"/>
  <c r="J28" i="3" s="1"/>
  <c r="I29" i="3"/>
  <c r="J29" i="3" s="1"/>
  <c r="I30" i="3"/>
  <c r="J30" i="3" s="1"/>
  <c r="I31" i="3"/>
  <c r="J31" i="3" s="1"/>
  <c r="I32" i="3"/>
  <c r="J32" i="3" s="1"/>
  <c r="I33" i="3"/>
  <c r="J33" i="3" s="1"/>
  <c r="I34" i="3"/>
  <c r="I35" i="3"/>
  <c r="J35" i="3" s="1"/>
  <c r="I36" i="3"/>
  <c r="I37" i="3"/>
  <c r="I38" i="3"/>
  <c r="J38" i="3" s="1"/>
  <c r="I39" i="3"/>
  <c r="I40" i="3"/>
  <c r="J40" i="3" s="1"/>
  <c r="I41" i="3"/>
  <c r="J41" i="3" s="1"/>
  <c r="I42" i="3"/>
  <c r="J42" i="3" s="1"/>
  <c r="I43" i="3"/>
  <c r="J43" i="3" s="1"/>
  <c r="I44" i="3"/>
  <c r="J44" i="3" s="1"/>
  <c r="I45" i="3"/>
  <c r="J45" i="3" s="1"/>
  <c r="I46" i="3"/>
  <c r="I47" i="3"/>
  <c r="J47" i="3" s="1"/>
  <c r="I48" i="3"/>
  <c r="I49" i="3"/>
  <c r="I50" i="3"/>
  <c r="J50" i="3" s="1"/>
  <c r="I51" i="3"/>
  <c r="I52" i="3"/>
  <c r="J52" i="3" s="1"/>
  <c r="I53" i="3"/>
  <c r="J53" i="3" s="1"/>
  <c r="I54" i="3"/>
  <c r="J54" i="3" s="1"/>
  <c r="I55" i="3"/>
  <c r="J55" i="3" s="1"/>
  <c r="I56" i="3"/>
  <c r="J56" i="3" s="1"/>
  <c r="I57" i="3"/>
  <c r="J57" i="3" s="1"/>
  <c r="I58" i="3"/>
  <c r="I59" i="3"/>
  <c r="J59" i="3" s="1"/>
  <c r="I60" i="3"/>
  <c r="I61" i="3"/>
  <c r="I62" i="3"/>
  <c r="J62" i="3" s="1"/>
  <c r="I63" i="3"/>
  <c r="I64" i="3"/>
  <c r="J64" i="3" s="1"/>
  <c r="I65" i="3"/>
  <c r="J65" i="3" s="1"/>
  <c r="I66" i="3"/>
  <c r="J66" i="3" s="1"/>
  <c r="I67" i="3"/>
  <c r="J67" i="3" s="1"/>
  <c r="I68" i="3"/>
  <c r="J68" i="3" s="1"/>
  <c r="I69" i="3"/>
  <c r="J69" i="3" s="1"/>
  <c r="I70" i="3"/>
  <c r="I71" i="3"/>
  <c r="J71" i="3" s="1"/>
  <c r="I72" i="3"/>
  <c r="I73" i="3"/>
  <c r="I74" i="3"/>
  <c r="J74" i="3" s="1"/>
  <c r="I75" i="3"/>
  <c r="I76" i="3"/>
  <c r="J76" i="3" s="1"/>
  <c r="I77" i="3"/>
  <c r="J77" i="3" s="1"/>
  <c r="I78" i="3"/>
  <c r="J78" i="3" s="1"/>
  <c r="I79" i="3"/>
  <c r="J79" i="3" s="1"/>
  <c r="I80" i="3"/>
  <c r="J80" i="3" s="1"/>
  <c r="I81" i="3"/>
  <c r="J81" i="3" s="1"/>
  <c r="I82" i="3"/>
  <c r="I83" i="3"/>
  <c r="J83" i="3" s="1"/>
  <c r="I84" i="3"/>
  <c r="I85" i="3"/>
  <c r="I86" i="3"/>
  <c r="J86" i="3" s="1"/>
  <c r="I87" i="3"/>
  <c r="I88" i="3"/>
  <c r="J88" i="3" s="1"/>
  <c r="I89" i="3"/>
  <c r="J89" i="3" s="1"/>
  <c r="I90" i="3"/>
  <c r="J90" i="3" s="1"/>
  <c r="I91" i="3"/>
  <c r="J91" i="3" s="1"/>
  <c r="I92" i="3"/>
  <c r="J92" i="3" s="1"/>
  <c r="I93" i="3"/>
  <c r="J93" i="3" s="1"/>
  <c r="I94" i="3"/>
  <c r="I95" i="3"/>
  <c r="J95" i="3" s="1"/>
  <c r="I96" i="3"/>
  <c r="I97" i="3"/>
  <c r="I98" i="3"/>
  <c r="J98" i="3" s="1"/>
  <c r="I99" i="3"/>
  <c r="I100" i="3"/>
  <c r="J100" i="3" s="1"/>
  <c r="I101" i="3"/>
  <c r="J101" i="3" s="1"/>
  <c r="I102" i="3"/>
  <c r="J102" i="3" s="1"/>
  <c r="I103" i="3"/>
  <c r="J103" i="3" s="1"/>
  <c r="I104" i="3"/>
  <c r="J104" i="3" s="1"/>
  <c r="I105" i="3"/>
  <c r="J105" i="3" s="1"/>
  <c r="I106" i="3"/>
  <c r="I107" i="3"/>
  <c r="J107" i="3" s="1"/>
  <c r="I108" i="3"/>
  <c r="I109" i="3"/>
  <c r="I110" i="3"/>
  <c r="J110" i="3" s="1"/>
  <c r="I111" i="3"/>
  <c r="I112" i="3"/>
  <c r="J112" i="3" s="1"/>
  <c r="I113" i="3"/>
  <c r="J113" i="3" s="1"/>
  <c r="I114" i="3"/>
  <c r="J114" i="3" s="1"/>
  <c r="I115" i="3"/>
  <c r="J115" i="3" s="1"/>
  <c r="I116" i="3"/>
  <c r="J116" i="3" s="1"/>
  <c r="I117" i="3"/>
  <c r="J117" i="3" s="1"/>
  <c r="I118" i="3"/>
  <c r="I119" i="3"/>
  <c r="J119" i="3" s="1"/>
  <c r="I120" i="3"/>
  <c r="I121" i="3"/>
  <c r="I122" i="3"/>
  <c r="J122" i="3" s="1"/>
  <c r="I123" i="3"/>
  <c r="I124" i="3"/>
  <c r="J124" i="3" s="1"/>
  <c r="I125" i="3"/>
  <c r="J125" i="3" s="1"/>
  <c r="I126" i="3"/>
  <c r="J126" i="3" s="1"/>
  <c r="I127" i="3"/>
  <c r="J127" i="3" s="1"/>
  <c r="I128" i="3"/>
  <c r="J128" i="3" s="1"/>
  <c r="I129" i="3"/>
  <c r="J129" i="3" s="1"/>
  <c r="I130" i="3"/>
  <c r="I131" i="3"/>
  <c r="J131" i="3" s="1"/>
  <c r="I132" i="3"/>
  <c r="I133" i="3"/>
  <c r="I134" i="3"/>
  <c r="J134" i="3" s="1"/>
  <c r="I135" i="3"/>
  <c r="I136" i="3"/>
  <c r="J136" i="3" s="1"/>
  <c r="I137" i="3"/>
  <c r="J137" i="3" s="1"/>
  <c r="I138" i="3"/>
  <c r="J138" i="3" s="1"/>
  <c r="I139" i="3"/>
  <c r="J139" i="3" s="1"/>
  <c r="I140" i="3"/>
  <c r="J140" i="3" s="1"/>
  <c r="I141" i="3"/>
  <c r="J141" i="3" s="1"/>
  <c r="I142" i="3"/>
  <c r="I143" i="3"/>
  <c r="J143" i="3" s="1"/>
  <c r="I144" i="3"/>
  <c r="I145" i="3"/>
  <c r="I146" i="3"/>
  <c r="J146" i="3" s="1"/>
  <c r="I147" i="3"/>
  <c r="I148" i="3"/>
  <c r="J148" i="3" s="1"/>
  <c r="I149" i="3"/>
  <c r="J149" i="3" s="1"/>
  <c r="I150" i="3"/>
  <c r="J150" i="3" s="1"/>
  <c r="I151" i="3"/>
  <c r="J151" i="3" s="1"/>
  <c r="I152" i="3"/>
  <c r="J152" i="3" s="1"/>
  <c r="I153" i="3"/>
  <c r="J153" i="3" s="1"/>
  <c r="I154" i="3"/>
  <c r="I155" i="3"/>
  <c r="J155" i="3" s="1"/>
  <c r="I156" i="3"/>
  <c r="I157" i="3"/>
  <c r="I158" i="3"/>
  <c r="J158" i="3" s="1"/>
  <c r="I159" i="3"/>
  <c r="I160" i="3"/>
  <c r="J160" i="3" s="1"/>
  <c r="I161" i="3"/>
  <c r="J161" i="3" s="1"/>
  <c r="I162" i="3"/>
  <c r="J162" i="3" s="1"/>
  <c r="I163" i="3"/>
  <c r="J163" i="3" s="1"/>
  <c r="I164" i="3"/>
  <c r="J164" i="3" s="1"/>
  <c r="I165" i="3"/>
  <c r="J165" i="3" s="1"/>
  <c r="I166" i="3"/>
  <c r="I167" i="3"/>
  <c r="J167" i="3" s="1"/>
  <c r="I168" i="3"/>
  <c r="I169" i="3"/>
  <c r="I170" i="3"/>
  <c r="J170" i="3" s="1"/>
  <c r="I171" i="3"/>
  <c r="I172" i="3"/>
  <c r="J172" i="3" s="1"/>
  <c r="I173" i="3"/>
  <c r="J173" i="3" s="1"/>
  <c r="I174" i="3"/>
  <c r="J174" i="3" s="1"/>
  <c r="I175" i="3"/>
  <c r="J175" i="3" s="1"/>
  <c r="I176" i="3"/>
  <c r="J176" i="3" s="1"/>
  <c r="I177" i="3"/>
  <c r="J177" i="3" s="1"/>
  <c r="I178" i="3"/>
  <c r="I179" i="3"/>
  <c r="J179" i="3" s="1"/>
  <c r="I180" i="3"/>
  <c r="I181" i="3"/>
  <c r="I182" i="3"/>
  <c r="J182" i="3" s="1"/>
  <c r="I183" i="3"/>
  <c r="I184" i="3"/>
  <c r="J184" i="3" s="1"/>
  <c r="I185" i="3"/>
  <c r="J185" i="3" s="1"/>
  <c r="I186" i="3"/>
  <c r="J186" i="3" s="1"/>
  <c r="I187" i="3"/>
  <c r="J187" i="3" s="1"/>
  <c r="I188" i="3"/>
  <c r="J188" i="3" s="1"/>
  <c r="I189" i="3"/>
  <c r="J189" i="3" s="1"/>
  <c r="I190" i="3"/>
  <c r="I191" i="3"/>
  <c r="J191" i="3" s="1"/>
  <c r="I192" i="3"/>
  <c r="I193" i="3"/>
  <c r="I194" i="3"/>
  <c r="J194" i="3" s="1"/>
  <c r="I195" i="3"/>
  <c r="I196" i="3"/>
  <c r="J196" i="3" s="1"/>
  <c r="I197" i="3"/>
  <c r="J197" i="3" s="1"/>
  <c r="I198" i="3"/>
  <c r="J198" i="3" s="1"/>
  <c r="I199" i="3"/>
  <c r="J199" i="3" s="1"/>
  <c r="I200" i="3"/>
  <c r="J200" i="3" s="1"/>
  <c r="I201" i="3"/>
  <c r="J201" i="3" s="1"/>
  <c r="A204" i="3" l="1"/>
  <c r="J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B9A9791-0A20-453B-B1EF-8BCBB38BA6EA}" keepAlive="1" name="Lekérdezés - rendelesek" description="A munkafüzetben levő „rendelesek” lekérdezés kapcsolata" type="5" refreshedVersion="7" background="1" saveData="1">
    <dbPr connection="Provider=Microsoft.Mashup.OleDb.1;Data Source=$Workbook$;Location=rendelesek;Extended Properties=&quot;&quot;" command="SELECT * FROM [rendelesek]"/>
  </connection>
  <connection id="2" xr16:uid="{A5CE349E-1561-4CA4-9E2A-FFD935248F7F}" keepAlive="1" name="Lekérdezés - tapanyagtablazat" description="A munkafüzetben levő „tapanyagtablazat” lekérdezés kapcsolata" type="5" refreshedVersion="0" background="1">
    <dbPr connection="Provider=Microsoft.Mashup.OleDb.1;Data Source=$Workbook$;Location=tapanyagtablazat;Extended Properties=&quot;&quot;" command="SELECT * FROM [tapanyagtablazat]"/>
  </connection>
</connections>
</file>

<file path=xl/sharedStrings.xml><?xml version="1.0" encoding="utf-8"?>
<sst xmlns="http://schemas.openxmlformats.org/spreadsheetml/2006/main" count="2416" uniqueCount="740">
  <si>
    <t>Étel neve</t>
  </si>
  <si>
    <t>Mennyisége</t>
  </si>
  <si>
    <t>Ára</t>
  </si>
  <si>
    <t>Megrendelő neve</t>
  </si>
  <si>
    <t>Megrendelő címe</t>
  </si>
  <si>
    <t>Megrendelő hűségkártya-azonosítója</t>
  </si>
  <si>
    <t>Megrendelés ideje</t>
  </si>
  <si>
    <t>Kiszállítás ideje</t>
  </si>
  <si>
    <t>Kapormártás</t>
  </si>
  <si>
    <t>Nagy Dániel</t>
  </si>
  <si>
    <t>Haas Mihály tér 42.</t>
  </si>
  <si>
    <t>NDMH36571</t>
  </si>
  <si>
    <t>Tőkehalfilé rántva</t>
  </si>
  <si>
    <t>Orsós Márk</t>
  </si>
  <si>
    <t>Schroll József út 77.</t>
  </si>
  <si>
    <t>OMPS36737</t>
  </si>
  <si>
    <t>Húsleves zöldséggel</t>
  </si>
  <si>
    <t>Kocsis Henrietta</t>
  </si>
  <si>
    <t>Zengő utca 39.</t>
  </si>
  <si>
    <t>KHBZ75128</t>
  </si>
  <si>
    <t>Karalábéfőzelék</t>
  </si>
  <si>
    <t>Sárgaborsó-főzelék</t>
  </si>
  <si>
    <t>Sárközi Noémi</t>
  </si>
  <si>
    <t>Karolina utca 50.</t>
  </si>
  <si>
    <t>SNNK40894</t>
  </si>
  <si>
    <t>Zöldségleves</t>
  </si>
  <si>
    <t>Jónás Antal</t>
  </si>
  <si>
    <t>Hajnal utca 79.</t>
  </si>
  <si>
    <t>JATH74928</t>
  </si>
  <si>
    <t>Zöldségkrokett</t>
  </si>
  <si>
    <t>Péter Barnabás</t>
  </si>
  <si>
    <t>Nektár köz 91.</t>
  </si>
  <si>
    <t>PBMN27312</t>
  </si>
  <si>
    <t>Burgonya, héjában főtt</t>
  </si>
  <si>
    <t>Nagy Norbert</t>
  </si>
  <si>
    <t>Boros István utca 23.</t>
  </si>
  <si>
    <t>NNJB55125</t>
  </si>
  <si>
    <t>Stefánia vagdalt</t>
  </si>
  <si>
    <t>Rakott burgonya</t>
  </si>
  <si>
    <t>Simon Miklós</t>
  </si>
  <si>
    <t>Szérűskerti út 37.</t>
  </si>
  <si>
    <t>SMJS63882</t>
  </si>
  <si>
    <t>Karfiolleves</t>
  </si>
  <si>
    <t>Székelykáposzta</t>
  </si>
  <si>
    <t>Molnár Szabina</t>
  </si>
  <si>
    <t>Hőgyes Endre utca 51.</t>
  </si>
  <si>
    <t>MSKH64403</t>
  </si>
  <si>
    <t>Csirkepaprikás</t>
  </si>
  <si>
    <t>Pap Laura</t>
  </si>
  <si>
    <t>Kert utca 25.</t>
  </si>
  <si>
    <t>PLCK22060</t>
  </si>
  <si>
    <t>Sárgaborsókrémleves</t>
  </si>
  <si>
    <t>Hegedűs Zsolt</t>
  </si>
  <si>
    <t>Bercsényi utca 97.</t>
  </si>
  <si>
    <t>HZCB74456</t>
  </si>
  <si>
    <t>Almaleves</t>
  </si>
  <si>
    <t>Burgonyapogácsa</t>
  </si>
  <si>
    <t>Sóskamártás</t>
  </si>
  <si>
    <t>Csontleves zöldséggel</t>
  </si>
  <si>
    <t>Franciasaláta</t>
  </si>
  <si>
    <t>Borsos marhatokány</t>
  </si>
  <si>
    <t>Sipos Petra</t>
  </si>
  <si>
    <t>Fürj utca 15.</t>
  </si>
  <si>
    <t>SPNF66491</t>
  </si>
  <si>
    <t>Rizibizi</t>
  </si>
  <si>
    <t>Király Réka</t>
  </si>
  <si>
    <t>Fatér utca 28.</t>
  </si>
  <si>
    <t>KRSF37391</t>
  </si>
  <si>
    <t>Pásztortarhony</t>
  </si>
  <si>
    <t>Serpenyős rostélyos</t>
  </si>
  <si>
    <t>Tökfőzelék</t>
  </si>
  <si>
    <t>Sertéspörkölt (hagyományosan)</t>
  </si>
  <si>
    <t>Vadas marhasült</t>
  </si>
  <si>
    <t>Lengyel Martin</t>
  </si>
  <si>
    <t>Pityóka köz 38.</t>
  </si>
  <si>
    <t>LMDP89511</t>
  </si>
  <si>
    <t>Burgonya, hasáb</t>
  </si>
  <si>
    <t>Meggyleves</t>
  </si>
  <si>
    <t>Rizsleves</t>
  </si>
  <si>
    <t>László Dávid</t>
  </si>
  <si>
    <t>Menyhért utca 61.</t>
  </si>
  <si>
    <t>LDFM52037</t>
  </si>
  <si>
    <t>Becsinált leves</t>
  </si>
  <si>
    <t>Töltött káposzta</t>
  </si>
  <si>
    <t>Tarhonyás hús</t>
  </si>
  <si>
    <t>Raguleves</t>
  </si>
  <si>
    <t>Tarhonyaleves</t>
  </si>
  <si>
    <t>Almamártás</t>
  </si>
  <si>
    <t>Paradicsomleves</t>
  </si>
  <si>
    <t>Zöldborsófőzelék</t>
  </si>
  <si>
    <t>Gombaleves</t>
  </si>
  <si>
    <t>Kelkáposzta-főzelék</t>
  </si>
  <si>
    <t>Rakott kelkáposzta</t>
  </si>
  <si>
    <t>Zöldbabfőzelék (tejfeles)</t>
  </si>
  <si>
    <t>Paradicsommártás</t>
  </si>
  <si>
    <t>Szárazbableves</t>
  </si>
  <si>
    <t>Töltött paprika</t>
  </si>
  <si>
    <t>Szalontüdő zsemlegombóccal</t>
  </si>
  <si>
    <t>Lebbencsleves</t>
  </si>
  <si>
    <t>Sertésmáj, pirított</t>
  </si>
  <si>
    <t>Sertéstokány</t>
  </si>
  <si>
    <t>Burgonyafőzelék (tejfeles)</t>
  </si>
  <si>
    <t>Zöldborsóleves</t>
  </si>
  <si>
    <t>Rizseshús (szerb)</t>
  </si>
  <si>
    <t>Zöldbableves</t>
  </si>
  <si>
    <t xml:space="preserve">Gulyásleves </t>
  </si>
  <si>
    <t>Rántott leves</t>
  </si>
  <si>
    <t xml:space="preserve">Tarhonya </t>
  </si>
  <si>
    <t>Sóskaleves (tejfeles)</t>
  </si>
  <si>
    <t>Töltött hús</t>
  </si>
  <si>
    <t>Sertésszelet, tejfeles, gombás</t>
  </si>
  <si>
    <t>Spárgaleves</t>
  </si>
  <si>
    <t>Karalábéleves</t>
  </si>
  <si>
    <t>Párolt rizs</t>
  </si>
  <si>
    <t>Galuska</t>
  </si>
  <si>
    <t>Burgonyaleves</t>
  </si>
  <si>
    <t>Spagetti</t>
  </si>
  <si>
    <t>Parajfőzelék</t>
  </si>
  <si>
    <t>Csirke, rántva</t>
  </si>
  <si>
    <t>Paradicsomos káposzta</t>
  </si>
  <si>
    <t>Tormamártás</t>
  </si>
  <si>
    <t>Ponty rántva</t>
  </si>
  <si>
    <t>Finomfőzelék</t>
  </si>
  <si>
    <t>Zsemlegombóc</t>
  </si>
  <si>
    <t>Rendelés összértéke</t>
  </si>
  <si>
    <t>Kedvezményes ár</t>
  </si>
  <si>
    <t>Legdrágább rendelés leadója:</t>
  </si>
  <si>
    <t>Átlag:</t>
  </si>
  <si>
    <t>KÉSZÉTELEK (egy adag)</t>
  </si>
  <si>
    <t/>
  </si>
  <si>
    <t>Étel megnevezése</t>
  </si>
  <si>
    <t>Kalória</t>
  </si>
  <si>
    <t>Energia</t>
  </si>
  <si>
    <t>Fehérje</t>
  </si>
  <si>
    <t>Zsír</t>
  </si>
  <si>
    <t>Szénhidrát</t>
  </si>
  <si>
    <t>Rost</t>
  </si>
  <si>
    <t>Vitaminok</t>
  </si>
  <si>
    <t>Karotin</t>
  </si>
  <si>
    <t>A</t>
  </si>
  <si>
    <t>B1</t>
  </si>
  <si>
    <t>B2</t>
  </si>
  <si>
    <t>C</t>
  </si>
  <si>
    <t>225</t>
  </si>
  <si>
    <t>941</t>
  </si>
  <si>
    <t>4,2</t>
  </si>
  <si>
    <t>4,4</t>
  </si>
  <si>
    <t>42,1</t>
  </si>
  <si>
    <t>1</t>
  </si>
  <si>
    <t>1,5</t>
  </si>
  <si>
    <t>5</t>
  </si>
  <si>
    <t>300</t>
  </si>
  <si>
    <t>150</t>
  </si>
  <si>
    <t>ny.</t>
  </si>
  <si>
    <t>372</t>
  </si>
  <si>
    <t>1556</t>
  </si>
  <si>
    <t>16</t>
  </si>
  <si>
    <t>23,9</t>
  </si>
  <si>
    <t>23,1</t>
  </si>
  <si>
    <t>0,8</t>
  </si>
  <si>
    <t>400</t>
  </si>
  <si>
    <t>180</t>
  </si>
  <si>
    <t>306</t>
  </si>
  <si>
    <t>1280</t>
  </si>
  <si>
    <t>6,6</t>
  </si>
  <si>
    <t>11,4</t>
  </si>
  <si>
    <t>44</t>
  </si>
  <si>
    <t>0,7</t>
  </si>
  <si>
    <t>0</t>
  </si>
  <si>
    <t>20</t>
  </si>
  <si>
    <t>90</t>
  </si>
  <si>
    <t>70</t>
  </si>
  <si>
    <t>7</t>
  </si>
  <si>
    <t>69</t>
  </si>
  <si>
    <t>289</t>
  </si>
  <si>
    <t>2,8</t>
  </si>
  <si>
    <t>0,4</t>
  </si>
  <si>
    <t>13,5</t>
  </si>
  <si>
    <t>60</t>
  </si>
  <si>
    <t>50</t>
  </si>
  <si>
    <t>193</t>
  </si>
  <si>
    <t>808</t>
  </si>
  <si>
    <t>11,7</t>
  </si>
  <si>
    <t>17,4</t>
  </si>
  <si>
    <t>0,2</t>
  </si>
  <si>
    <t>350</t>
  </si>
  <si>
    <t>336</t>
  </si>
  <si>
    <t>1406</t>
  </si>
  <si>
    <t>18,4</t>
  </si>
  <si>
    <t>11,1</t>
  </si>
  <si>
    <t>40,5</t>
  </si>
  <si>
    <t>6</t>
  </si>
  <si>
    <t>Halászlé (ponty)</t>
  </si>
  <si>
    <t>165</t>
  </si>
  <si>
    <t>690</t>
  </si>
  <si>
    <t>24,5</t>
  </si>
  <si>
    <t>3,3</t>
  </si>
  <si>
    <t>250</t>
  </si>
  <si>
    <t>115</t>
  </si>
  <si>
    <t>481</t>
  </si>
  <si>
    <t>10,9</t>
  </si>
  <si>
    <t>1,8</t>
  </si>
  <si>
    <t>13,7</t>
  </si>
  <si>
    <t>231</t>
  </si>
  <si>
    <t>967</t>
  </si>
  <si>
    <t>6,3</t>
  </si>
  <si>
    <t>11,25</t>
  </si>
  <si>
    <t>26,1</t>
  </si>
  <si>
    <t>0,9</t>
  </si>
  <si>
    <t>27</t>
  </si>
  <si>
    <t>212</t>
  </si>
  <si>
    <t>887</t>
  </si>
  <si>
    <t>6,65</t>
  </si>
  <si>
    <t>12,3</t>
  </si>
  <si>
    <t>18,9</t>
  </si>
  <si>
    <t>100</t>
  </si>
  <si>
    <t>15</t>
  </si>
  <si>
    <t>242</t>
  </si>
  <si>
    <t>1013</t>
  </si>
  <si>
    <t>5,2</t>
  </si>
  <si>
    <t>10,7</t>
  </si>
  <si>
    <t>31,3</t>
  </si>
  <si>
    <t>30</t>
  </si>
  <si>
    <t>4</t>
  </si>
  <si>
    <t>257</t>
  </si>
  <si>
    <t>1075</t>
  </si>
  <si>
    <t>5,17</t>
  </si>
  <si>
    <t>4,1</t>
  </si>
  <si>
    <t>49,9</t>
  </si>
  <si>
    <t>10</t>
  </si>
  <si>
    <t>255</t>
  </si>
  <si>
    <t>1070</t>
  </si>
  <si>
    <t>8</t>
  </si>
  <si>
    <t>40,4</t>
  </si>
  <si>
    <t>0,5</t>
  </si>
  <si>
    <t>325</t>
  </si>
  <si>
    <t>1360</t>
  </si>
  <si>
    <t>21,2</t>
  </si>
  <si>
    <t>23,4</t>
  </si>
  <si>
    <t>7,65</t>
  </si>
  <si>
    <t>1,2</t>
  </si>
  <si>
    <t>230</t>
  </si>
  <si>
    <t>962</t>
  </si>
  <si>
    <t>3,7</t>
  </si>
  <si>
    <t>14,3</t>
  </si>
  <si>
    <t>21,5</t>
  </si>
  <si>
    <t>0,3</t>
  </si>
  <si>
    <t>151</t>
  </si>
  <si>
    <t>632</t>
  </si>
  <si>
    <t>3,1</t>
  </si>
  <si>
    <t>7,9</t>
  </si>
  <si>
    <t>16,9</t>
  </si>
  <si>
    <t>25</t>
  </si>
  <si>
    <t>268</t>
  </si>
  <si>
    <t>1121</t>
  </si>
  <si>
    <t>8,3</t>
  </si>
  <si>
    <t>36,9</t>
  </si>
  <si>
    <t>252</t>
  </si>
  <si>
    <t>1054</t>
  </si>
  <si>
    <t>4,7</t>
  </si>
  <si>
    <t>11,3</t>
  </si>
  <si>
    <t>32,8</t>
  </si>
  <si>
    <t>2,5</t>
  </si>
  <si>
    <t>120</t>
  </si>
  <si>
    <t>249</t>
  </si>
  <si>
    <t>1042</t>
  </si>
  <si>
    <t>9,2</t>
  </si>
  <si>
    <t>27,5</t>
  </si>
  <si>
    <t>318</t>
  </si>
  <si>
    <t>1331</t>
  </si>
  <si>
    <t>13,2</t>
  </si>
  <si>
    <t>12,1</t>
  </si>
  <si>
    <t>39</t>
  </si>
  <si>
    <t>200</t>
  </si>
  <si>
    <t>Zellerleves</t>
  </si>
  <si>
    <t>213</t>
  </si>
  <si>
    <t>891</t>
  </si>
  <si>
    <t>4,9</t>
  </si>
  <si>
    <t>15,4</t>
  </si>
  <si>
    <t>40</t>
  </si>
  <si>
    <t>80</t>
  </si>
  <si>
    <t>233</t>
  </si>
  <si>
    <t>975</t>
  </si>
  <si>
    <t>6,2</t>
  </si>
  <si>
    <t>11,9</t>
  </si>
  <si>
    <t>25,2</t>
  </si>
  <si>
    <t>266</t>
  </si>
  <si>
    <t>1113</t>
  </si>
  <si>
    <t>9,3</t>
  </si>
  <si>
    <t>34,7</t>
  </si>
  <si>
    <t>2,2</t>
  </si>
  <si>
    <t>140</t>
  </si>
  <si>
    <t>11</t>
  </si>
  <si>
    <t>188</t>
  </si>
  <si>
    <t>787</t>
  </si>
  <si>
    <t>5,4</t>
  </si>
  <si>
    <t>8,6</t>
  </si>
  <si>
    <t>22,3</t>
  </si>
  <si>
    <t>11,5</t>
  </si>
  <si>
    <t>154</t>
  </si>
  <si>
    <t>644</t>
  </si>
  <si>
    <t>2,9</t>
  </si>
  <si>
    <t>27,2</t>
  </si>
  <si>
    <t>4,5</t>
  </si>
  <si>
    <t>1464</t>
  </si>
  <si>
    <t>7,5</t>
  </si>
  <si>
    <t>13,4</t>
  </si>
  <si>
    <t>1,3</t>
  </si>
  <si>
    <t>5,8</t>
  </si>
  <si>
    <t>279</t>
  </si>
  <si>
    <t>1167</t>
  </si>
  <si>
    <t>9,1</t>
  </si>
  <si>
    <t>-</t>
  </si>
  <si>
    <t>60,6</t>
  </si>
  <si>
    <t>Burgonyakrokett (hagyományos)</t>
  </si>
  <si>
    <t>475</t>
  </si>
  <si>
    <t>1987</t>
  </si>
  <si>
    <t>20,4</t>
  </si>
  <si>
    <t>62</t>
  </si>
  <si>
    <t>Burgonyakrokett (Alutef-edényben</t>
  </si>
  <si>
    <t>346</t>
  </si>
  <si>
    <t>1448</t>
  </si>
  <si>
    <t>56,5</t>
  </si>
  <si>
    <t>Burgonya, majonézes</t>
  </si>
  <si>
    <t>425</t>
  </si>
  <si>
    <t>1778</t>
  </si>
  <si>
    <t>5,5</t>
  </si>
  <si>
    <t>35,5</t>
  </si>
  <si>
    <t>20,7</t>
  </si>
  <si>
    <t>Burgonyapaprikás (hagyományos</t>
  </si>
  <si>
    <t>353</t>
  </si>
  <si>
    <t>1477</t>
  </si>
  <si>
    <t>5,3</t>
  </si>
  <si>
    <t>15,3</t>
  </si>
  <si>
    <t>48,4</t>
  </si>
  <si>
    <t>1,4</t>
  </si>
  <si>
    <t>0,1</t>
  </si>
  <si>
    <t>Burgonyapaprikás (Alutefben)</t>
  </si>
  <si>
    <t>295</t>
  </si>
  <si>
    <t>1234</t>
  </si>
  <si>
    <t>5,6</t>
  </si>
  <si>
    <t>7,1</t>
  </si>
  <si>
    <t>52</t>
  </si>
  <si>
    <t>6,5</t>
  </si>
  <si>
    <t>418</t>
  </si>
  <si>
    <t>1749</t>
  </si>
  <si>
    <t>8,8</t>
  </si>
  <si>
    <t>21</t>
  </si>
  <si>
    <t>Burgonyapüré</t>
  </si>
  <si>
    <t>267</t>
  </si>
  <si>
    <t>1117</t>
  </si>
  <si>
    <t>7,6</t>
  </si>
  <si>
    <t>7,7</t>
  </si>
  <si>
    <t>42</t>
  </si>
  <si>
    <t>75</t>
  </si>
  <si>
    <t>Burgonya, resztelt (hagyomány.)</t>
  </si>
  <si>
    <t>1067</t>
  </si>
  <si>
    <t>6,1</t>
  </si>
  <si>
    <t>23</t>
  </si>
  <si>
    <t>4,3</t>
  </si>
  <si>
    <t>Burgonya, resztelt (Alutefben)</t>
  </si>
  <si>
    <t>209</t>
  </si>
  <si>
    <t>874</t>
  </si>
  <si>
    <t>34,5</t>
  </si>
  <si>
    <t>3</t>
  </si>
  <si>
    <t>Burgonya, szalma (hagyomány.)</t>
  </si>
  <si>
    <t>352</t>
  </si>
  <si>
    <t>1473</t>
  </si>
  <si>
    <t>38</t>
  </si>
  <si>
    <t>3,8</t>
  </si>
  <si>
    <t>Burgonya, szalma (Alutefben)</t>
  </si>
  <si>
    <t>277</t>
  </si>
  <si>
    <t>1159</t>
  </si>
  <si>
    <t>5,1</t>
  </si>
  <si>
    <t>39,4</t>
  </si>
  <si>
    <t>8,7</t>
  </si>
  <si>
    <t>296</t>
  </si>
  <si>
    <t>1238</t>
  </si>
  <si>
    <t>8,5</t>
  </si>
  <si>
    <t>13,6</t>
  </si>
  <si>
    <t>34,8</t>
  </si>
  <si>
    <t>7,2</t>
  </si>
  <si>
    <t>261</t>
  </si>
  <si>
    <t>1092</t>
  </si>
  <si>
    <t>3,6</t>
  </si>
  <si>
    <t>20,8</t>
  </si>
  <si>
    <t>14,8</t>
  </si>
  <si>
    <t>2</t>
  </si>
  <si>
    <t>430</t>
  </si>
  <si>
    <t>1799</t>
  </si>
  <si>
    <t>14</t>
  </si>
  <si>
    <t>10,2</t>
  </si>
  <si>
    <t>70,6</t>
  </si>
  <si>
    <t>159</t>
  </si>
  <si>
    <t>665</t>
  </si>
  <si>
    <t>13,1</t>
  </si>
  <si>
    <t>265</t>
  </si>
  <si>
    <t>1109</t>
  </si>
  <si>
    <t>33,1</t>
  </si>
  <si>
    <t>282</t>
  </si>
  <si>
    <t>1180</t>
  </si>
  <si>
    <t>9,5</t>
  </si>
  <si>
    <t>36,5</t>
  </si>
  <si>
    <t>210</t>
  </si>
  <si>
    <t>49</t>
  </si>
  <si>
    <t>Lecsó (hagyományosan)</t>
  </si>
  <si>
    <t>170</t>
  </si>
  <si>
    <t>711</t>
  </si>
  <si>
    <t>3,5</t>
  </si>
  <si>
    <t>36,7</t>
  </si>
  <si>
    <t>Lecsó (Alutef-edényben)</t>
  </si>
  <si>
    <t>166</t>
  </si>
  <si>
    <t>695</t>
  </si>
  <si>
    <t>11,2</t>
  </si>
  <si>
    <t>52,5</t>
  </si>
  <si>
    <t>Lencsefőzelék</t>
  </si>
  <si>
    <t>507</t>
  </si>
  <si>
    <t>2121</t>
  </si>
  <si>
    <t>28,3</t>
  </si>
  <si>
    <t>14,9</t>
  </si>
  <si>
    <t>65</t>
  </si>
  <si>
    <t>290</t>
  </si>
  <si>
    <t>240</t>
  </si>
  <si>
    <t>Majonéz (100g)</t>
  </si>
  <si>
    <t>836</t>
  </si>
  <si>
    <t>3498</t>
  </si>
  <si>
    <t>831</t>
  </si>
  <si>
    <t>203</t>
  </si>
  <si>
    <t>849</t>
  </si>
  <si>
    <t>28,7</t>
  </si>
  <si>
    <t>9,9</t>
  </si>
  <si>
    <t>110</t>
  </si>
  <si>
    <t>28,2</t>
  </si>
  <si>
    <t>276</t>
  </si>
  <si>
    <t>1155</t>
  </si>
  <si>
    <t>9,8</t>
  </si>
  <si>
    <t>17,1</t>
  </si>
  <si>
    <t>9</t>
  </si>
  <si>
    <t>160</t>
  </si>
  <si>
    <t>349</t>
  </si>
  <si>
    <t>1460</t>
  </si>
  <si>
    <t>6,4</t>
  </si>
  <si>
    <t>8,2</t>
  </si>
  <si>
    <t>62,4</t>
  </si>
  <si>
    <t>524</t>
  </si>
  <si>
    <t>2192</t>
  </si>
  <si>
    <t>86,4</t>
  </si>
  <si>
    <t>340</t>
  </si>
  <si>
    <t>1423</t>
  </si>
  <si>
    <t>10,1</t>
  </si>
  <si>
    <t>54</t>
  </si>
  <si>
    <t>460</t>
  </si>
  <si>
    <t>1925</t>
  </si>
  <si>
    <t>24,3</t>
  </si>
  <si>
    <t>11,6</t>
  </si>
  <si>
    <t>64,3</t>
  </si>
  <si>
    <t>3,4</t>
  </si>
  <si>
    <t>24,1</t>
  </si>
  <si>
    <t>Tartármártás</t>
  </si>
  <si>
    <t>1674</t>
  </si>
  <si>
    <t>41,2</t>
  </si>
  <si>
    <t>5,9</t>
  </si>
  <si>
    <t>396</t>
  </si>
  <si>
    <t>1657</t>
  </si>
  <si>
    <t>60,5</t>
  </si>
  <si>
    <t>35</t>
  </si>
  <si>
    <t>168</t>
  </si>
  <si>
    <t>703</t>
  </si>
  <si>
    <t>2,3</t>
  </si>
  <si>
    <t>0,6</t>
  </si>
  <si>
    <t>14,6</t>
  </si>
  <si>
    <t>28,6</t>
  </si>
  <si>
    <t>1,6</t>
  </si>
  <si>
    <t>1046</t>
  </si>
  <si>
    <t>6,9</t>
  </si>
  <si>
    <t>369</t>
  </si>
  <si>
    <t>1544</t>
  </si>
  <si>
    <t>16,7</t>
  </si>
  <si>
    <t>49,5</t>
  </si>
  <si>
    <t>320</t>
  </si>
  <si>
    <t>195</t>
  </si>
  <si>
    <t>816</t>
  </si>
  <si>
    <t>21,8</t>
  </si>
  <si>
    <t>270</t>
  </si>
  <si>
    <t>1130</t>
  </si>
  <si>
    <t>7,4</t>
  </si>
  <si>
    <t>37,7</t>
  </si>
  <si>
    <t>457</t>
  </si>
  <si>
    <t>1912</t>
  </si>
  <si>
    <t>18</t>
  </si>
  <si>
    <t>374</t>
  </si>
  <si>
    <t>1565</t>
  </si>
  <si>
    <t>34,4</t>
  </si>
  <si>
    <t>561</t>
  </si>
  <si>
    <t>2347</t>
  </si>
  <si>
    <t>36,4</t>
  </si>
  <si>
    <t>30,8</t>
  </si>
  <si>
    <t>220</t>
  </si>
  <si>
    <t>2,1</t>
  </si>
  <si>
    <t>Csirkesült (gázsütőben)</t>
  </si>
  <si>
    <t>456</t>
  </si>
  <si>
    <t>1908</t>
  </si>
  <si>
    <t>53</t>
  </si>
  <si>
    <t>26,6</t>
  </si>
  <si>
    <t>Csirkesült (grillsütőben)</t>
  </si>
  <si>
    <t>381</t>
  </si>
  <si>
    <t>1594</t>
  </si>
  <si>
    <t>47,1</t>
  </si>
  <si>
    <t>Csirkesült (Teflon-edényben)</t>
  </si>
  <si>
    <t>417</t>
  </si>
  <si>
    <t>1745</t>
  </si>
  <si>
    <t>56,1</t>
  </si>
  <si>
    <t>3,9</t>
  </si>
  <si>
    <t>Erdélyi rakottkáposzta</t>
  </si>
  <si>
    <t>687</t>
  </si>
  <si>
    <t>2874</t>
  </si>
  <si>
    <t>24</t>
  </si>
  <si>
    <t>52,7</t>
  </si>
  <si>
    <t>29,2</t>
  </si>
  <si>
    <t>600</t>
  </si>
  <si>
    <t>Párizsiszelet, zsírtalan (hagyom.)</t>
  </si>
  <si>
    <t>223</t>
  </si>
  <si>
    <t>933</t>
  </si>
  <si>
    <t>7,8</t>
  </si>
  <si>
    <t>280</t>
  </si>
  <si>
    <t>Párizsiszelet, zsírtalan (Alutefben</t>
  </si>
  <si>
    <t>197</t>
  </si>
  <si>
    <t>824</t>
  </si>
  <si>
    <t>24,9</t>
  </si>
  <si>
    <t>Párizsiszelet, félzsíros (hagyom.)</t>
  </si>
  <si>
    <t>241</t>
  </si>
  <si>
    <t>1008</t>
  </si>
  <si>
    <t>17,7</t>
  </si>
  <si>
    <t>500</t>
  </si>
  <si>
    <t>Párizsiszelet, félzsíros (Alutefben</t>
  </si>
  <si>
    <t>215</t>
  </si>
  <si>
    <t>900</t>
  </si>
  <si>
    <t>10,3</t>
  </si>
  <si>
    <t>32,9</t>
  </si>
  <si>
    <t>29,5</t>
  </si>
  <si>
    <t>260</t>
  </si>
  <si>
    <t>523</t>
  </si>
  <si>
    <t>2188</t>
  </si>
  <si>
    <t>13,3</t>
  </si>
  <si>
    <t>19,6</t>
  </si>
  <si>
    <t>73,5</t>
  </si>
  <si>
    <t>9,7</t>
  </si>
  <si>
    <t>23,2</t>
  </si>
  <si>
    <t>19,4</t>
  </si>
  <si>
    <t>39,6</t>
  </si>
  <si>
    <t>550</t>
  </si>
  <si>
    <t>725</t>
  </si>
  <si>
    <t>3033</t>
  </si>
  <si>
    <t>66,1</t>
  </si>
  <si>
    <t>283</t>
  </si>
  <si>
    <t>1184</t>
  </si>
  <si>
    <t>21,9</t>
  </si>
  <si>
    <t>18,5</t>
  </si>
  <si>
    <t>7,3</t>
  </si>
  <si>
    <t>130</t>
  </si>
  <si>
    <t>360</t>
  </si>
  <si>
    <t>1506</t>
  </si>
  <si>
    <t>20,1</t>
  </si>
  <si>
    <t>3000</t>
  </si>
  <si>
    <t>2000</t>
  </si>
  <si>
    <t>15,2</t>
  </si>
  <si>
    <t>335</t>
  </si>
  <si>
    <t>1402</t>
  </si>
  <si>
    <t>19,7</t>
  </si>
  <si>
    <t>650</t>
  </si>
  <si>
    <t>Sertéspörkölt (Alutef-edényben)</t>
  </si>
  <si>
    <t>21,4</t>
  </si>
  <si>
    <t>17</t>
  </si>
  <si>
    <t>Sertéssült, natúr, zsírtalan (hagy.)</t>
  </si>
  <si>
    <t>149</t>
  </si>
  <si>
    <t>623</t>
  </si>
  <si>
    <t>20,3</t>
  </si>
  <si>
    <t>680</t>
  </si>
  <si>
    <t>Sertéssült, natúr, zsírtalan (Alut.)</t>
  </si>
  <si>
    <t>118</t>
  </si>
  <si>
    <t>494</t>
  </si>
  <si>
    <t>18,3</t>
  </si>
  <si>
    <t>Sertéssült, natúr, félzsíros (hagy.)</t>
  </si>
  <si>
    <t>Sertéssült, natúr, félzsíros (Alut.)</t>
  </si>
  <si>
    <t>217</t>
  </si>
  <si>
    <t>908</t>
  </si>
  <si>
    <t>27,6</t>
  </si>
  <si>
    <t>Sertésszelet, rántva, zsírtalan (h.)</t>
  </si>
  <si>
    <t>23,8</t>
  </si>
  <si>
    <t>Sertésszelet, rántva, zsírtalan (A.)</t>
  </si>
  <si>
    <t>226</t>
  </si>
  <si>
    <t>946</t>
  </si>
  <si>
    <t>28,4</t>
  </si>
  <si>
    <t>13,9</t>
  </si>
  <si>
    <t>Sertésszelet, rántva, félzsíros (h.)</t>
  </si>
  <si>
    <t>26,2</t>
  </si>
  <si>
    <t>19,9</t>
  </si>
  <si>
    <t>16,2</t>
  </si>
  <si>
    <t>Sertésszelet, rántva, félzsíros (A.)</t>
  </si>
  <si>
    <t>281</t>
  </si>
  <si>
    <t>1176</t>
  </si>
  <si>
    <t>20,6</t>
  </si>
  <si>
    <t>390</t>
  </si>
  <si>
    <t>1632</t>
  </si>
  <si>
    <t>31,8</t>
  </si>
  <si>
    <t>700</t>
  </si>
  <si>
    <t>406</t>
  </si>
  <si>
    <t>1699</t>
  </si>
  <si>
    <t>35,4</t>
  </si>
  <si>
    <t>681</t>
  </si>
  <si>
    <t>2849</t>
  </si>
  <si>
    <t>23,3</t>
  </si>
  <si>
    <t>28</t>
  </si>
  <si>
    <t>83,9</t>
  </si>
  <si>
    <t>391</t>
  </si>
  <si>
    <t>1636</t>
  </si>
  <si>
    <t>21,3</t>
  </si>
  <si>
    <t>24,7</t>
  </si>
  <si>
    <t>719</t>
  </si>
  <si>
    <t>3008</t>
  </si>
  <si>
    <t>33,8</t>
  </si>
  <si>
    <t>53,7</t>
  </si>
  <si>
    <t>568</t>
  </si>
  <si>
    <t>2377</t>
  </si>
  <si>
    <t>22,6</t>
  </si>
  <si>
    <t>45,1</t>
  </si>
  <si>
    <t>17,6</t>
  </si>
  <si>
    <t>3,2</t>
  </si>
  <si>
    <t>753</t>
  </si>
  <si>
    <t>3151</t>
  </si>
  <si>
    <t>43</t>
  </si>
  <si>
    <t>62,1</t>
  </si>
  <si>
    <t>467</t>
  </si>
  <si>
    <t>1954</t>
  </si>
  <si>
    <t>20,5</t>
  </si>
  <si>
    <t>27,4</t>
  </si>
  <si>
    <t>409</t>
  </si>
  <si>
    <t>1711</t>
  </si>
  <si>
    <t>31,4</t>
  </si>
  <si>
    <t>14,7</t>
  </si>
  <si>
    <t>612</t>
  </si>
  <si>
    <t>2561</t>
  </si>
  <si>
    <t>42,4</t>
  </si>
  <si>
    <t>36,2</t>
  </si>
  <si>
    <t>677</t>
  </si>
  <si>
    <t>2833</t>
  </si>
  <si>
    <t>22,1</t>
  </si>
  <si>
    <t>73,3</t>
  </si>
  <si>
    <t>450</t>
  </si>
  <si>
    <t>721</t>
  </si>
  <si>
    <t>3017</t>
  </si>
  <si>
    <t>71,9</t>
  </si>
  <si>
    <t>Vagdalt hús (szelet) (hagyomány)</t>
  </si>
  <si>
    <t>Vagdalt hús (szelet) (Alutefben)</t>
  </si>
  <si>
    <t>14,2</t>
  </si>
  <si>
    <t>13,8</t>
  </si>
  <si>
    <t>Vagdalt pogácsa (hagyományos.)</t>
  </si>
  <si>
    <t>291</t>
  </si>
  <si>
    <t>1218</t>
  </si>
  <si>
    <t>15,9</t>
  </si>
  <si>
    <t>Vagdalt pogácsa (Alutef-edény)</t>
  </si>
  <si>
    <t>22,5</t>
  </si>
  <si>
    <t>16,1</t>
  </si>
  <si>
    <t>Vesevelő</t>
  </si>
  <si>
    <t>310</t>
  </si>
  <si>
    <t>1297</t>
  </si>
  <si>
    <t>21,6</t>
  </si>
  <si>
    <t>24,4</t>
  </si>
  <si>
    <t>1,1</t>
  </si>
  <si>
    <t>12,4</t>
  </si>
  <si>
    <t>Borsodó</t>
  </si>
  <si>
    <t>126</t>
  </si>
  <si>
    <t>527</t>
  </si>
  <si>
    <t>23,6</t>
  </si>
  <si>
    <t>n</t>
  </si>
  <si>
    <t>Fánk</t>
  </si>
  <si>
    <t>388</t>
  </si>
  <si>
    <t>1623</t>
  </si>
  <si>
    <t>59</t>
  </si>
  <si>
    <t>Krémes lepény</t>
  </si>
  <si>
    <t>348</t>
  </si>
  <si>
    <t>1456</t>
  </si>
  <si>
    <t>16,4</t>
  </si>
  <si>
    <t>42,3</t>
  </si>
  <si>
    <t>Madártej</t>
  </si>
  <si>
    <t>40,7</t>
  </si>
  <si>
    <t>Máglyarakás</t>
  </si>
  <si>
    <t>833</t>
  </si>
  <si>
    <t>3485</t>
  </si>
  <si>
    <t>29,7</t>
  </si>
  <si>
    <t>123,8</t>
  </si>
  <si>
    <t>Női szeszély</t>
  </si>
  <si>
    <t>278</t>
  </si>
  <si>
    <t>1163</t>
  </si>
  <si>
    <t>Palacsinta (hagyományosan)</t>
  </si>
  <si>
    <t>11,8</t>
  </si>
  <si>
    <t>24,6</t>
  </si>
  <si>
    <t>Palacsinta (Alutef-edényben)</t>
  </si>
  <si>
    <t>161</t>
  </si>
  <si>
    <t>674</t>
  </si>
  <si>
    <t>25,3</t>
  </si>
  <si>
    <t>Piskótatekercs</t>
  </si>
  <si>
    <t>244</t>
  </si>
  <si>
    <t>1021</t>
  </si>
  <si>
    <t>48,9</t>
  </si>
  <si>
    <t>Réteslap</t>
  </si>
  <si>
    <t>167</t>
  </si>
  <si>
    <t>699</t>
  </si>
  <si>
    <t>Rizsfelfújt</t>
  </si>
  <si>
    <t>551</t>
  </si>
  <si>
    <t>2305</t>
  </si>
  <si>
    <t>78,4</t>
  </si>
  <si>
    <t>Tejsodó</t>
  </si>
  <si>
    <t>560</t>
  </si>
  <si>
    <t>2343</t>
  </si>
  <si>
    <t>26,5</t>
  </si>
  <si>
    <t>Túrós csusza</t>
  </si>
  <si>
    <t>733</t>
  </si>
  <si>
    <t>3067</t>
  </si>
  <si>
    <t>27,7</t>
  </si>
  <si>
    <t>30,2</t>
  </si>
  <si>
    <t>87,5</t>
  </si>
  <si>
    <t>Túrós rétes</t>
  </si>
  <si>
    <t>525</t>
  </si>
  <si>
    <t>2197</t>
  </si>
  <si>
    <t>29,4</t>
  </si>
  <si>
    <t>45</t>
  </si>
  <si>
    <t>A "burgonya" szót tartalmazó ételek átlagos zsírtartalma</t>
  </si>
  <si>
    <t>Főzelékek legmagasabb C-vitamin-tartalma</t>
  </si>
  <si>
    <t>Réteslap kalóriaértéke</t>
  </si>
  <si>
    <t>Az 1000-2000 kJ (a határokat is beleértve) energiatartalmú ételek szénhidráttar-talmának az összege</t>
  </si>
  <si>
    <t>B1 és B2-vitamint nyomokban tartalmazó ételek darabszáma</t>
  </si>
  <si>
    <t>C-vitamin-tartalom</t>
  </si>
  <si>
    <t>nagyon kicsi</t>
  </si>
  <si>
    <t>kicsi</t>
  </si>
  <si>
    <t>közepes</t>
  </si>
  <si>
    <t>majdnem elegendő</t>
  </si>
  <si>
    <t>elegendő</t>
  </si>
  <si>
    <t>sok</t>
  </si>
  <si>
    <t>nagyon 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</si>
</sst>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5" formatCode="[$-F400]h:mm:ss\ AM/PM"/>
    <numFmt numFmtId="166" formatCode="yyyy/mm/dd\ hh:mm"/>
    <numFmt numFmtId="167" formatCode="#,##0\ &quot;Ft&quot;"/>
    <numFmt numFmtId="169" formatCode="#&quot; adag&quot;"/>
    <numFmt numFmtId="170" formatCode="#,##0.00\ &quot;Ft&quot;"/>
    <numFmt numFmtId="182" formatCode="#.00&quot; adag&quot;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2D9A46"/>
        <bgColor indexed="64"/>
      </patternFill>
    </fill>
  </fills>
  <borders count="4">
    <border>
      <left/>
      <right/>
      <top/>
      <bottom/>
      <diagonal/>
    </border>
    <border>
      <left style="thin">
        <color rgb="FFE95B13"/>
      </left>
      <right style="thin">
        <color rgb="FFE95B13"/>
      </right>
      <top style="thin">
        <color rgb="FFE95B13"/>
      </top>
      <bottom style="thin">
        <color rgb="FFE95B13"/>
      </bottom>
      <diagonal/>
    </border>
    <border>
      <left style="thin">
        <color rgb="FFE95B13"/>
      </left>
      <right style="thin">
        <color rgb="FFE95B13"/>
      </right>
      <top/>
      <bottom style="thin">
        <color rgb="FFE95B13"/>
      </bottom>
      <diagonal/>
    </border>
    <border>
      <left style="thin">
        <color rgb="FFE95B13"/>
      </left>
      <right style="thin">
        <color rgb="FFE95B13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NumberFormat="1"/>
    <xf numFmtId="0" fontId="0" fillId="2" borderId="1" xfId="0" applyNumberFormat="1" applyFill="1" applyBorder="1"/>
    <xf numFmtId="0" fontId="1" fillId="3" borderId="1" xfId="0" applyFont="1" applyFill="1" applyBorder="1"/>
    <xf numFmtId="0" fontId="1" fillId="3" borderId="3" xfId="0" applyFont="1" applyFill="1" applyBorder="1"/>
    <xf numFmtId="166" fontId="0" fillId="2" borderId="1" xfId="0" applyNumberFormat="1" applyFill="1" applyBorder="1"/>
    <xf numFmtId="167" fontId="0" fillId="2" borderId="1" xfId="0" applyNumberFormat="1" applyFill="1" applyBorder="1"/>
    <xf numFmtId="169" fontId="0" fillId="2" borderId="1" xfId="0" applyNumberFormat="1" applyFill="1" applyBorder="1"/>
    <xf numFmtId="167" fontId="0" fillId="2" borderId="2" xfId="0" applyNumberFormat="1" applyFill="1" applyBorder="1"/>
    <xf numFmtId="0" fontId="1" fillId="3" borderId="0" xfId="0" applyFont="1" applyFill="1" applyBorder="1"/>
    <xf numFmtId="0" fontId="0" fillId="2" borderId="0" xfId="0" applyNumberFormat="1" applyFill="1" applyBorder="1"/>
    <xf numFmtId="169" fontId="0" fillId="2" borderId="0" xfId="0" applyNumberFormat="1" applyFill="1" applyBorder="1"/>
    <xf numFmtId="167" fontId="0" fillId="2" borderId="0" xfId="0" applyNumberFormat="1" applyFill="1" applyBorder="1"/>
    <xf numFmtId="166" fontId="0" fillId="2" borderId="0" xfId="0" applyNumberFormat="1" applyFill="1" applyBorder="1"/>
    <xf numFmtId="0" fontId="0" fillId="2" borderId="0" xfId="0" applyFill="1" applyBorder="1"/>
    <xf numFmtId="182" fontId="0" fillId="2" borderId="0" xfId="0" applyNumberFormat="1" applyFill="1" applyBorder="1"/>
    <xf numFmtId="170" fontId="0" fillId="2" borderId="0" xfId="0" applyNumberFormat="1" applyFill="1" applyBorder="1"/>
    <xf numFmtId="165" fontId="0" fillId="2" borderId="0" xfId="0" applyNumberFormat="1" applyFill="1" applyBorder="1"/>
    <xf numFmtId="21" fontId="0" fillId="2" borderId="0" xfId="0" applyNumberFormat="1" applyFill="1" applyBorder="1"/>
    <xf numFmtId="0" fontId="2" fillId="0" borderId="0" xfId="0" applyNumberFormat="1" applyFont="1"/>
    <xf numFmtId="2" fontId="0" fillId="0" borderId="0" xfId="0" applyNumberFormat="1"/>
  </cellXfs>
  <cellStyles count="1">
    <cellStyle name="Normál" xfId="0" builtinId="0"/>
  </cellStyles>
  <dxfs count="2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color rgb="FFFF0000"/>
      </font>
    </dxf>
    <dxf>
      <fill>
        <patternFill>
          <bgColor rgb="FFFFFF00"/>
        </patternFill>
      </fill>
    </dxf>
    <dxf>
      <numFmt numFmtId="167" formatCode="#,##0\ &quot;Ft&quot;"/>
      <fill>
        <patternFill patternType="solid">
          <fgColor indexed="64"/>
          <bgColor rgb="FFF5F5F5"/>
        </patternFill>
      </fill>
      <border diagonalUp="0" diagonalDown="0" outline="0">
        <left style="thin">
          <color rgb="FFE95B13"/>
        </left>
        <right style="thin">
          <color rgb="FFE95B13"/>
        </right>
        <top style="thin">
          <color rgb="FFE95B13"/>
        </top>
        <bottom style="thin">
          <color rgb="FFE95B13"/>
        </bottom>
      </border>
    </dxf>
    <dxf>
      <numFmt numFmtId="167" formatCode="#,##0\ &quot;Ft&quot;"/>
      <fill>
        <patternFill patternType="solid">
          <fgColor indexed="64"/>
          <bgColor rgb="FFF5F5F5"/>
        </patternFill>
      </fill>
      <border diagonalUp="0" diagonalDown="0" outline="0">
        <left style="thin">
          <color rgb="FFE95B13"/>
        </left>
        <right style="thin">
          <color rgb="FFE95B13"/>
        </right>
        <top style="thin">
          <color rgb="FFE95B13"/>
        </top>
        <bottom style="thin">
          <color rgb="FFE95B13"/>
        </bottom>
      </border>
    </dxf>
    <dxf>
      <numFmt numFmtId="166" formatCode="yyyy/mm/dd\ hh:mm"/>
      <fill>
        <patternFill patternType="solid">
          <fgColor indexed="64"/>
          <bgColor rgb="FFF5F5F5"/>
        </patternFill>
      </fill>
      <border diagonalUp="0" diagonalDown="0">
        <left style="thin">
          <color rgb="FFE95B13"/>
        </left>
        <right/>
        <top style="thin">
          <color rgb="FFE95B13"/>
        </top>
        <bottom style="thin">
          <color rgb="FFE95B13"/>
        </bottom>
      </border>
    </dxf>
    <dxf>
      <numFmt numFmtId="166" formatCode="yyyy/mm/dd\ hh:mm"/>
      <fill>
        <patternFill patternType="solid">
          <fgColor indexed="64"/>
          <bgColor rgb="FFF5F5F5"/>
        </patternFill>
      </fill>
      <border diagonalUp="0" diagonalDown="0">
        <left style="thin">
          <color rgb="FFE95B13"/>
        </left>
        <right style="thin">
          <color rgb="FFE95B13"/>
        </right>
        <top style="thin">
          <color rgb="FFE95B13"/>
        </top>
        <bottom style="thin">
          <color rgb="FFE95B13"/>
        </bottom>
        <vertical style="thin">
          <color rgb="FFE95B13"/>
        </vertical>
        <horizontal style="thin">
          <color rgb="FFE95B13"/>
        </horizontal>
      </border>
    </dxf>
    <dxf>
      <numFmt numFmtId="0" formatCode="General"/>
      <fill>
        <patternFill patternType="solid">
          <fgColor indexed="64"/>
          <bgColor rgb="FFF5F5F5"/>
        </patternFill>
      </fill>
      <border diagonalUp="0" diagonalDown="0" outline="0">
        <left style="thin">
          <color rgb="FFE95B13"/>
        </left>
        <right style="thin">
          <color rgb="FFE95B13"/>
        </right>
        <top style="thin">
          <color rgb="FFE95B13"/>
        </top>
        <bottom style="thin">
          <color rgb="FFE95B13"/>
        </bottom>
      </border>
    </dxf>
    <dxf>
      <numFmt numFmtId="0" formatCode="General"/>
      <fill>
        <patternFill patternType="solid">
          <fgColor indexed="64"/>
          <bgColor rgb="FFF5F5F5"/>
        </patternFill>
      </fill>
      <border diagonalUp="0" diagonalDown="0">
        <left style="thin">
          <color rgb="FFE95B13"/>
        </left>
        <right style="thin">
          <color rgb="FFE95B13"/>
        </right>
        <top style="thin">
          <color rgb="FFE95B13"/>
        </top>
        <bottom style="thin">
          <color rgb="FFE95B13"/>
        </bottom>
        <vertical style="thin">
          <color rgb="FFE95B13"/>
        </vertical>
        <horizontal style="thin">
          <color rgb="FFE95B13"/>
        </horizontal>
      </border>
    </dxf>
    <dxf>
      <numFmt numFmtId="0" formatCode="General"/>
      <fill>
        <patternFill patternType="solid">
          <fgColor indexed="64"/>
          <bgColor rgb="FFF5F5F5"/>
        </patternFill>
      </fill>
      <border diagonalUp="0" diagonalDown="0">
        <left style="thin">
          <color rgb="FFE95B13"/>
        </left>
        <right style="thin">
          <color rgb="FFE95B13"/>
        </right>
        <top style="thin">
          <color rgb="FFE95B13"/>
        </top>
        <bottom style="thin">
          <color rgb="FFE95B13"/>
        </bottom>
        <vertical style="thin">
          <color rgb="FFE95B13"/>
        </vertical>
        <horizontal style="thin">
          <color rgb="FFE95B13"/>
        </horizontal>
      </border>
    </dxf>
    <dxf>
      <numFmt numFmtId="167" formatCode="#,##0\ &quot;Ft&quot;"/>
      <fill>
        <patternFill patternType="solid">
          <fgColor indexed="64"/>
          <bgColor rgb="FFF5F5F5"/>
        </patternFill>
      </fill>
      <border diagonalUp="0" diagonalDown="0">
        <left style="thin">
          <color rgb="FFE95B13"/>
        </left>
        <right style="thin">
          <color rgb="FFE95B13"/>
        </right>
        <top style="thin">
          <color rgb="FFE95B13"/>
        </top>
        <bottom style="thin">
          <color rgb="FFE95B13"/>
        </bottom>
        <vertical style="thin">
          <color rgb="FFE95B13"/>
        </vertical>
        <horizontal style="thin">
          <color rgb="FFE95B13"/>
        </horizontal>
      </border>
    </dxf>
    <dxf>
      <numFmt numFmtId="169" formatCode="#&quot; adag&quot;"/>
      <fill>
        <patternFill patternType="solid">
          <fgColor indexed="64"/>
          <bgColor rgb="FFF5F5F5"/>
        </patternFill>
      </fill>
      <border diagonalUp="0" diagonalDown="0">
        <left style="thin">
          <color rgb="FFE95B13"/>
        </left>
        <right style="thin">
          <color rgb="FFE95B13"/>
        </right>
        <top style="thin">
          <color rgb="FFE95B13"/>
        </top>
        <bottom style="thin">
          <color rgb="FFE95B13"/>
        </bottom>
        <vertical style="thin">
          <color rgb="FFE95B13"/>
        </vertical>
        <horizontal style="thin">
          <color rgb="FFE95B13"/>
        </horizontal>
      </border>
    </dxf>
    <dxf>
      <numFmt numFmtId="0" formatCode="General"/>
      <fill>
        <patternFill patternType="solid">
          <fgColor indexed="64"/>
          <bgColor rgb="FFF5F5F5"/>
        </patternFill>
      </fill>
      <border diagonalUp="0" diagonalDown="0">
        <left/>
        <right style="thin">
          <color rgb="FFE95B13"/>
        </right>
        <top style="thin">
          <color rgb="FFE95B13"/>
        </top>
        <bottom style="thin">
          <color rgb="FFE95B13"/>
        </bottom>
        <vertical style="thin">
          <color rgb="FFE95B13"/>
        </vertical>
        <horizontal style="thin">
          <color rgb="FFE95B13"/>
        </horizontal>
      </border>
    </dxf>
    <dxf>
      <fill>
        <patternFill patternType="solid">
          <fgColor indexed="64"/>
          <bgColor rgb="FFF5F5F5"/>
        </patternFill>
      </fill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rgb="FF2D9A46"/>
        </patternFill>
      </fill>
      <border diagonalUp="0" diagonalDown="0" outline="0">
        <left style="thin">
          <color rgb="FFE95B13"/>
        </left>
        <right style="thin">
          <color rgb="FFE95B13"/>
        </right>
        <top/>
        <bottom/>
      </border>
    </dxf>
  </dxfs>
  <tableStyles count="0" defaultTableStyle="TableStyleMedium2" defaultPivotStyle="PivotStyleLight16"/>
  <colors>
    <mruColors>
      <color rgb="FF2D9A46"/>
      <color rgb="FFE95B13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1" connectionId="1" xr16:uid="{8F9B1212-3BE2-454E-A7F0-EEAA0801C17A}" autoFormatId="16" applyNumberFormats="0" applyBorderFormats="0" applyFontFormats="0" applyPatternFormats="0" applyAlignmentFormats="0" applyWidthHeightFormats="0">
  <queryTableRefresh nextId="11" unboundColumnsRight="2">
    <queryTableFields count="10">
      <queryTableField id="1" name="Étel neve" tableColumnId="1"/>
      <queryTableField id="2" name="Mennyisége" tableColumnId="2"/>
      <queryTableField id="3" name="Ára" tableColumnId="3"/>
      <queryTableField id="4" name="Megrendelő neve" tableColumnId="4"/>
      <queryTableField id="5" name="Megrendelő címe" tableColumnId="5"/>
      <queryTableField id="6" name="Megrendelő hűségkártya-azonosítója" tableColumnId="6"/>
      <queryTableField id="7" name="Megrendelés ideje" tableColumnId="7"/>
      <queryTableField id="8" name="Kiszállítás ideje" tableColumnId="8"/>
      <queryTableField id="9" dataBound="0" tableColumnId="9"/>
      <queryTableField id="10" dataBound="0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6D8FB0-3EC7-4EC9-8795-70A958820AE1}" name="rendelesek" displayName="rendelesek" ref="A1:J202" tableType="queryTable" totalsRowShown="0" headerRowDxfId="26" dataDxfId="25">
  <autoFilter ref="A1:J202" xr:uid="{676D8FB0-3EC7-4EC9-8795-70A958820A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75D9F28-4345-4972-A3CB-3E13643A8282}" uniqueName="1" name="Étel neve" queryTableFieldId="1" dataDxfId="24"/>
    <tableColumn id="2" xr3:uid="{8142C624-E579-406E-9B32-AEB0462C7973}" uniqueName="2" name="Mennyisége" queryTableFieldId="2" dataDxfId="23"/>
    <tableColumn id="3" xr3:uid="{C03654FE-F22B-4A8D-8724-23C80611A731}" uniqueName="3" name="Ára" queryTableFieldId="3" dataDxfId="22"/>
    <tableColumn id="4" xr3:uid="{AAC1446A-3366-4CB2-BC7D-B7062F7425A9}" uniqueName="4" name="Megrendelő neve" queryTableFieldId="4" dataDxfId="21"/>
    <tableColumn id="5" xr3:uid="{0F41675E-F714-4BDF-8BF2-9A051E003C63}" uniqueName="5" name="Megrendelő címe" queryTableFieldId="5" dataDxfId="20"/>
    <tableColumn id="6" xr3:uid="{A4B41DAA-5BD2-4DFA-B4CA-FD9B917744A5}" uniqueName="6" name="Megrendelő hűségkártya-azonosítója" queryTableFieldId="6" dataDxfId="19"/>
    <tableColumn id="7" xr3:uid="{91866DD6-8640-4101-BD0B-43B9860D1957}" uniqueName="7" name="Megrendelés ideje" queryTableFieldId="7" dataDxfId="18"/>
    <tableColumn id="8" xr3:uid="{0EC7E437-77B9-4D7C-B856-57110BDB5B26}" uniqueName="8" name="Kiszállítás ideje" queryTableFieldId="8" dataDxfId="17"/>
    <tableColumn id="9" xr3:uid="{6506B594-12C8-4271-90FF-7DCF807430EC}" uniqueName="9" name="Rendelés összértéke" queryTableFieldId="9" dataDxfId="16">
      <calculatedColumnFormula>rendelesek[[#This Row],[Mennyisége]]*rendelesek[[#This Row],[Ára]]</calculatedColumnFormula>
    </tableColumn>
    <tableColumn id="10" xr3:uid="{674EFB71-6CB7-4386-BDD3-570E42B93F55}" uniqueName="10" name="Kedvezményes ár" queryTableFieldId="10" dataDxfId="15">
      <calculatedColumnFormula>IF(rendelesek[[#This Row],[Rendelés összértéke]]&gt;20000,rendelesek[[#This Row],[Rendelés összértéke]]*0.85,rendelesek[[#This Row],[Rendelés összértéke]])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3FC2E4-FAC2-414B-A76A-BFA3A5B2F5C7}" name="Tápanyagtáblázat4" displayName="Tápanyagtáblázat4" ref="A1:M133" headerRowCount="0" totalsRowShown="0">
  <tableColumns count="13">
    <tableColumn id="1" xr3:uid="{E18D7521-111D-4E95-B9C6-E2602BEAB758}" name="Column1" dataDxfId="12"/>
    <tableColumn id="2" xr3:uid="{2E5AC4B8-3AB6-4957-9CC1-5D09B1C0BEBF}" name="Column2" dataDxfId="11"/>
    <tableColumn id="3" xr3:uid="{AD9C0C33-A45C-492D-A95A-EC480D074456}" name="Column3" dataDxfId="10"/>
    <tableColumn id="4" xr3:uid="{F4D33BAD-489F-4961-A4F8-44369E060A99}" name="Column4" dataDxfId="9"/>
    <tableColumn id="5" xr3:uid="{C6B0F98A-7A95-4142-ADB4-D39620F85642}" name="Column5" dataDxfId="8"/>
    <tableColumn id="6" xr3:uid="{6135BD4F-2B0E-4E48-96AC-51A50B709BE5}" name="Column6" dataDxfId="7"/>
    <tableColumn id="7" xr3:uid="{70CDF210-26F5-4613-9D1C-0921E8B74A24}" name="Column7" dataDxfId="6"/>
    <tableColumn id="8" xr3:uid="{6C3F2CCE-CAC5-4C4F-8525-293E3B1AD5C4}" name="Column8" dataDxfId="5"/>
    <tableColumn id="9" xr3:uid="{3F46147B-0401-4682-87AD-353492E6D1AD}" name="Column9" dataDxfId="4"/>
    <tableColumn id="10" xr3:uid="{AD38BEE2-24C6-47CB-83A7-3A51587AF227}" name="Column10" dataDxfId="3"/>
    <tableColumn id="11" xr3:uid="{CED9D94B-D7BF-4ABD-924B-2B8C46D53A29}" name="Column11" dataDxfId="2"/>
    <tableColumn id="12" xr3:uid="{E61D6148-79F5-4C3E-8B9A-4BAA5ADF8F27}" name="Column12" dataDxfId="1"/>
    <tableColumn id="13" xr3:uid="{99CE1A8D-9252-4A04-ABC8-004C0E3AB418}" name="Oszlop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95231-E5C8-4A58-8009-532AEEC2DE05}">
  <dimension ref="A1:J209"/>
  <sheetViews>
    <sheetView zoomScale="85" zoomScaleNormal="85" workbookViewId="0">
      <pane ySplit="1" topLeftCell="A2" activePane="bottomLeft" state="frozen"/>
      <selection pane="bottomLeft"/>
    </sheetView>
  </sheetViews>
  <sheetFormatPr defaultColWidth="0" defaultRowHeight="15" zeroHeight="1" x14ac:dyDescent="0.25"/>
  <cols>
    <col min="1" max="1" width="29.85546875" style="14" bestFit="1" customWidth="1"/>
    <col min="2" max="2" width="12.28515625" style="11" customWidth="1"/>
    <col min="3" max="3" width="11.42578125" style="12" customWidth="1"/>
    <col min="4" max="4" width="19.28515625" style="14" bestFit="1" customWidth="1"/>
    <col min="5" max="5" width="20.42578125" style="14" bestFit="1" customWidth="1"/>
    <col min="6" max="6" width="37.140625" style="14" bestFit="1" customWidth="1"/>
    <col min="7" max="7" width="20.42578125" style="13" bestFit="1" customWidth="1"/>
    <col min="8" max="8" width="17.140625" style="13" bestFit="1" customWidth="1"/>
    <col min="9" max="9" width="19.42578125" style="14" customWidth="1"/>
    <col min="10" max="10" width="17.85546875" style="12" customWidth="1"/>
    <col min="11" max="16384" width="9.140625" style="14" hidden="1"/>
  </cols>
  <sheetData>
    <row r="1" spans="1:10" s="9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124</v>
      </c>
      <c r="J1" s="4" t="s">
        <v>125</v>
      </c>
    </row>
    <row r="2" spans="1:10" x14ac:dyDescent="0.25">
      <c r="A2" s="2" t="s">
        <v>8</v>
      </c>
      <c r="B2" s="7">
        <v>3</v>
      </c>
      <c r="C2" s="6">
        <v>3300</v>
      </c>
      <c r="D2" s="2" t="s">
        <v>9</v>
      </c>
      <c r="E2" s="2" t="s">
        <v>10</v>
      </c>
      <c r="F2" s="2" t="s">
        <v>11</v>
      </c>
      <c r="G2" s="5">
        <v>45566.416669999999</v>
      </c>
      <c r="H2" s="5">
        <v>45566.479619999998</v>
      </c>
      <c r="I2" s="8">
        <f>rendelesek[[#This Row],[Mennyisége]]*rendelesek[[#This Row],[Ára]]</f>
        <v>9900</v>
      </c>
      <c r="J2" s="8">
        <f>IF(rendelesek[[#This Row],[Rendelés összértéke]]&gt;20000,rendelesek[[#This Row],[Rendelés összértéke]]*0.85,rendelesek[[#This Row],[Rendelés összértéke]])</f>
        <v>9900</v>
      </c>
    </row>
    <row r="3" spans="1:10" x14ac:dyDescent="0.25">
      <c r="A3" s="2" t="s">
        <v>12</v>
      </c>
      <c r="B3" s="7">
        <v>5</v>
      </c>
      <c r="C3" s="6">
        <v>2100</v>
      </c>
      <c r="D3" s="2" t="s">
        <v>13</v>
      </c>
      <c r="E3" s="2" t="s">
        <v>14</v>
      </c>
      <c r="F3" s="2" t="s">
        <v>15</v>
      </c>
      <c r="G3" s="5">
        <v>45566.419629999997</v>
      </c>
      <c r="H3" s="5">
        <v>45566.46297</v>
      </c>
      <c r="I3" s="6">
        <f>rendelesek[[#This Row],[Mennyisége]]*rendelesek[[#This Row],[Ára]]</f>
        <v>10500</v>
      </c>
      <c r="J3" s="6">
        <f>IF(rendelesek[[#This Row],[Rendelés összértéke]]&gt;20000,rendelesek[[#This Row],[Rendelés összértéke]]*0.85,rendelesek[[#This Row],[Rendelés összértéke]])</f>
        <v>10500</v>
      </c>
    </row>
    <row r="4" spans="1:10" x14ac:dyDescent="0.25">
      <c r="A4" s="2" t="s">
        <v>16</v>
      </c>
      <c r="B4" s="7">
        <v>4</v>
      </c>
      <c r="C4" s="6">
        <v>5500</v>
      </c>
      <c r="D4" s="2" t="s">
        <v>17</v>
      </c>
      <c r="E4" s="2" t="s">
        <v>18</v>
      </c>
      <c r="F4" s="2" t="s">
        <v>19</v>
      </c>
      <c r="G4" s="5">
        <v>45566.422129999999</v>
      </c>
      <c r="H4" s="5">
        <v>45566.472260000002</v>
      </c>
      <c r="I4" s="6">
        <f>rendelesek[[#This Row],[Mennyisége]]*rendelesek[[#This Row],[Ára]]</f>
        <v>22000</v>
      </c>
      <c r="J4" s="6">
        <f>IF(rendelesek[[#This Row],[Rendelés összértéke]]&gt;20000,rendelesek[[#This Row],[Rendelés összértéke]]*0.85,rendelesek[[#This Row],[Rendelés összértéke]])</f>
        <v>18700</v>
      </c>
    </row>
    <row r="5" spans="1:10" x14ac:dyDescent="0.25">
      <c r="A5" s="2" t="s">
        <v>16</v>
      </c>
      <c r="B5" s="7">
        <v>5</v>
      </c>
      <c r="C5" s="6">
        <v>5500</v>
      </c>
      <c r="D5" s="2" t="s">
        <v>13</v>
      </c>
      <c r="E5" s="2" t="s">
        <v>14</v>
      </c>
      <c r="F5" s="2" t="s">
        <v>15</v>
      </c>
      <c r="G5" s="5">
        <v>45566.422319999998</v>
      </c>
      <c r="H5" s="5">
        <v>45566.48904</v>
      </c>
      <c r="I5" s="6">
        <f>rendelesek[[#This Row],[Mennyisége]]*rendelesek[[#This Row],[Ára]]</f>
        <v>27500</v>
      </c>
      <c r="J5" s="6">
        <f>IF(rendelesek[[#This Row],[Rendelés összértéke]]&gt;20000,rendelesek[[#This Row],[Rendelés összértéke]]*0.85,rendelesek[[#This Row],[Rendelés összértéke]])</f>
        <v>23375</v>
      </c>
    </row>
    <row r="6" spans="1:10" x14ac:dyDescent="0.25">
      <c r="A6" s="2" t="s">
        <v>20</v>
      </c>
      <c r="B6" s="7">
        <v>2</v>
      </c>
      <c r="C6" s="6">
        <v>4800</v>
      </c>
      <c r="D6" s="2" t="s">
        <v>17</v>
      </c>
      <c r="E6" s="2" t="s">
        <v>18</v>
      </c>
      <c r="F6" s="2" t="s">
        <v>19</v>
      </c>
      <c r="G6" s="5">
        <v>45566.422769999997</v>
      </c>
      <c r="H6" s="5">
        <v>45566.495289999999</v>
      </c>
      <c r="I6" s="6">
        <f>rendelesek[[#This Row],[Mennyisége]]*rendelesek[[#This Row],[Ára]]</f>
        <v>9600</v>
      </c>
      <c r="J6" s="6">
        <f>IF(rendelesek[[#This Row],[Rendelés összértéke]]&gt;20000,rendelesek[[#This Row],[Rendelés összértéke]]*0.85,rendelesek[[#This Row],[Rendelés összértéke]])</f>
        <v>9600</v>
      </c>
    </row>
    <row r="7" spans="1:10" x14ac:dyDescent="0.25">
      <c r="A7" s="2" t="s">
        <v>21</v>
      </c>
      <c r="B7" s="7">
        <v>4</v>
      </c>
      <c r="C7" s="6">
        <v>3900</v>
      </c>
      <c r="D7" s="2" t="s">
        <v>22</v>
      </c>
      <c r="E7" s="2" t="s">
        <v>23</v>
      </c>
      <c r="F7" s="2" t="s">
        <v>24</v>
      </c>
      <c r="G7" s="5">
        <v>45566.422879999998</v>
      </c>
      <c r="H7" s="5">
        <v>45566.49136</v>
      </c>
      <c r="I7" s="6">
        <f>rendelesek[[#This Row],[Mennyisége]]*rendelesek[[#This Row],[Ára]]</f>
        <v>15600</v>
      </c>
      <c r="J7" s="6">
        <f>IF(rendelesek[[#This Row],[Rendelés összértéke]]&gt;20000,rendelesek[[#This Row],[Rendelés összértéke]]*0.85,rendelesek[[#This Row],[Rendelés összértéke]])</f>
        <v>15600</v>
      </c>
    </row>
    <row r="8" spans="1:10" x14ac:dyDescent="0.25">
      <c r="A8" s="2" t="s">
        <v>25</v>
      </c>
      <c r="B8" s="7">
        <v>1</v>
      </c>
      <c r="C8" s="6">
        <v>1700</v>
      </c>
      <c r="D8" s="2" t="s">
        <v>26</v>
      </c>
      <c r="E8" s="2" t="s">
        <v>27</v>
      </c>
      <c r="F8" s="2" t="s">
        <v>28</v>
      </c>
      <c r="G8" s="5">
        <v>45566.425909999998</v>
      </c>
      <c r="H8" s="5">
        <v>45566.445269999997</v>
      </c>
      <c r="I8" s="6">
        <f>rendelesek[[#This Row],[Mennyisége]]*rendelesek[[#This Row],[Ára]]</f>
        <v>1700</v>
      </c>
      <c r="J8" s="6">
        <f>IF(rendelesek[[#This Row],[Rendelés összértéke]]&gt;20000,rendelesek[[#This Row],[Rendelés összértéke]]*0.85,rendelesek[[#This Row],[Rendelés összértéke]])</f>
        <v>1700</v>
      </c>
    </row>
    <row r="9" spans="1:10" x14ac:dyDescent="0.25">
      <c r="A9" s="2" t="s">
        <v>29</v>
      </c>
      <c r="B9" s="7">
        <v>4</v>
      </c>
      <c r="C9" s="6">
        <v>2200</v>
      </c>
      <c r="D9" s="2" t="s">
        <v>30</v>
      </c>
      <c r="E9" s="2" t="s">
        <v>31</v>
      </c>
      <c r="F9" s="2" t="s">
        <v>32</v>
      </c>
      <c r="G9" s="5">
        <v>45566.426359999998</v>
      </c>
      <c r="H9" s="5">
        <v>45566.448759999999</v>
      </c>
      <c r="I9" s="6">
        <f>rendelesek[[#This Row],[Mennyisége]]*rendelesek[[#This Row],[Ára]]</f>
        <v>8800</v>
      </c>
      <c r="J9" s="6">
        <f>IF(rendelesek[[#This Row],[Rendelés összértéke]]&gt;20000,rendelesek[[#This Row],[Rendelés összértéke]]*0.85,rendelesek[[#This Row],[Rendelés összértéke]])</f>
        <v>8800</v>
      </c>
    </row>
    <row r="10" spans="1:10" x14ac:dyDescent="0.25">
      <c r="A10" s="2" t="s">
        <v>33</v>
      </c>
      <c r="B10" s="7">
        <v>5</v>
      </c>
      <c r="C10" s="6">
        <v>2400</v>
      </c>
      <c r="D10" s="2" t="s">
        <v>34</v>
      </c>
      <c r="E10" s="2" t="s">
        <v>35</v>
      </c>
      <c r="F10" s="2" t="s">
        <v>36</v>
      </c>
      <c r="G10" s="5">
        <v>45566.430690000001</v>
      </c>
      <c r="H10" s="5">
        <v>45566.495990000003</v>
      </c>
      <c r="I10" s="6">
        <f>rendelesek[[#This Row],[Mennyisége]]*rendelesek[[#This Row],[Ára]]</f>
        <v>12000</v>
      </c>
      <c r="J10" s="6">
        <f>IF(rendelesek[[#This Row],[Rendelés összértéke]]&gt;20000,rendelesek[[#This Row],[Rendelés összértéke]]*0.85,rendelesek[[#This Row],[Rendelés összértéke]])</f>
        <v>12000</v>
      </c>
    </row>
    <row r="11" spans="1:10" x14ac:dyDescent="0.25">
      <c r="A11" s="2" t="s">
        <v>37</v>
      </c>
      <c r="B11" s="7">
        <v>1</v>
      </c>
      <c r="C11" s="6">
        <v>4000</v>
      </c>
      <c r="D11" s="2" t="s">
        <v>30</v>
      </c>
      <c r="E11" s="2" t="s">
        <v>31</v>
      </c>
      <c r="F11" s="2" t="s">
        <v>32</v>
      </c>
      <c r="G11" s="5">
        <v>45566.43475</v>
      </c>
      <c r="H11" s="5">
        <v>45566.484929999999</v>
      </c>
      <c r="I11" s="6">
        <f>rendelesek[[#This Row],[Mennyisége]]*rendelesek[[#This Row],[Ára]]</f>
        <v>4000</v>
      </c>
      <c r="J11" s="6">
        <f>IF(rendelesek[[#This Row],[Rendelés összértéke]]&gt;20000,rendelesek[[#This Row],[Rendelés összértéke]]*0.85,rendelesek[[#This Row],[Rendelés összértéke]])</f>
        <v>4000</v>
      </c>
    </row>
    <row r="12" spans="1:10" x14ac:dyDescent="0.25">
      <c r="A12" s="2" t="s">
        <v>38</v>
      </c>
      <c r="B12" s="7">
        <v>4</v>
      </c>
      <c r="C12" s="6">
        <v>2400</v>
      </c>
      <c r="D12" s="2" t="s">
        <v>39</v>
      </c>
      <c r="E12" s="2" t="s">
        <v>40</v>
      </c>
      <c r="F12" s="2" t="s">
        <v>41</v>
      </c>
      <c r="G12" s="5">
        <v>45566.435490000003</v>
      </c>
      <c r="H12" s="5">
        <v>45566.452649999999</v>
      </c>
      <c r="I12" s="6">
        <f>rendelesek[[#This Row],[Mennyisége]]*rendelesek[[#This Row],[Ára]]</f>
        <v>9600</v>
      </c>
      <c r="J12" s="6">
        <f>IF(rendelesek[[#This Row],[Rendelés összértéke]]&gt;20000,rendelesek[[#This Row],[Rendelés összértéke]]*0.85,rendelesek[[#This Row],[Rendelés összértéke]])</f>
        <v>9600</v>
      </c>
    </row>
    <row r="13" spans="1:10" x14ac:dyDescent="0.25">
      <c r="A13" s="2" t="s">
        <v>42</v>
      </c>
      <c r="B13" s="7">
        <v>5</v>
      </c>
      <c r="C13" s="6">
        <v>5400</v>
      </c>
      <c r="D13" s="2" t="s">
        <v>39</v>
      </c>
      <c r="E13" s="2" t="s">
        <v>40</v>
      </c>
      <c r="F13" s="2" t="s">
        <v>41</v>
      </c>
      <c r="G13" s="5">
        <v>45566.438909999997</v>
      </c>
      <c r="H13" s="5">
        <v>45566.51225</v>
      </c>
      <c r="I13" s="6">
        <f>rendelesek[[#This Row],[Mennyisége]]*rendelesek[[#This Row],[Ára]]</f>
        <v>27000</v>
      </c>
      <c r="J13" s="6">
        <f>IF(rendelesek[[#This Row],[Rendelés összértéke]]&gt;20000,rendelesek[[#This Row],[Rendelés összértéke]]*0.85,rendelesek[[#This Row],[Rendelés összértéke]])</f>
        <v>22950</v>
      </c>
    </row>
    <row r="14" spans="1:10" x14ac:dyDescent="0.25">
      <c r="A14" s="2" t="s">
        <v>43</v>
      </c>
      <c r="B14" s="7">
        <v>2</v>
      </c>
      <c r="C14" s="6">
        <v>2400</v>
      </c>
      <c r="D14" s="2" t="s">
        <v>44</v>
      </c>
      <c r="E14" s="2" t="s">
        <v>45</v>
      </c>
      <c r="F14" s="2" t="s">
        <v>46</v>
      </c>
      <c r="G14" s="5">
        <v>45566.442199999998</v>
      </c>
      <c r="H14" s="5">
        <v>45566.500110000001</v>
      </c>
      <c r="I14" s="6">
        <f>rendelesek[[#This Row],[Mennyisége]]*rendelesek[[#This Row],[Ára]]</f>
        <v>4800</v>
      </c>
      <c r="J14" s="6">
        <f>IF(rendelesek[[#This Row],[Rendelés összértéke]]&gt;20000,rendelesek[[#This Row],[Rendelés összértéke]]*0.85,rendelesek[[#This Row],[Rendelés összértéke]])</f>
        <v>4800</v>
      </c>
    </row>
    <row r="15" spans="1:10" x14ac:dyDescent="0.25">
      <c r="A15" s="2" t="s">
        <v>47</v>
      </c>
      <c r="B15" s="7">
        <v>2</v>
      </c>
      <c r="C15" s="6">
        <v>1500</v>
      </c>
      <c r="D15" s="2" t="s">
        <v>48</v>
      </c>
      <c r="E15" s="2" t="s">
        <v>49</v>
      </c>
      <c r="F15" s="2" t="s">
        <v>50</v>
      </c>
      <c r="G15" s="5">
        <v>45566.444609999999</v>
      </c>
      <c r="H15" s="5">
        <v>45566.475149999998</v>
      </c>
      <c r="I15" s="6">
        <f>rendelesek[[#This Row],[Mennyisége]]*rendelesek[[#This Row],[Ára]]</f>
        <v>3000</v>
      </c>
      <c r="J15" s="6">
        <f>IF(rendelesek[[#This Row],[Rendelés összértéke]]&gt;20000,rendelesek[[#This Row],[Rendelés összértéke]]*0.85,rendelesek[[#This Row],[Rendelés összértéke]])</f>
        <v>3000</v>
      </c>
    </row>
    <row r="16" spans="1:10" x14ac:dyDescent="0.25">
      <c r="A16" s="2" t="s">
        <v>51</v>
      </c>
      <c r="B16" s="7">
        <v>2</v>
      </c>
      <c r="C16" s="6">
        <v>4400</v>
      </c>
      <c r="D16" s="2" t="s">
        <v>52</v>
      </c>
      <c r="E16" s="2" t="s">
        <v>53</v>
      </c>
      <c r="F16" s="2" t="s">
        <v>54</v>
      </c>
      <c r="G16" s="5">
        <v>45566.446029999999</v>
      </c>
      <c r="H16" s="5">
        <v>45566.473530000003</v>
      </c>
      <c r="I16" s="6">
        <f>rendelesek[[#This Row],[Mennyisége]]*rendelesek[[#This Row],[Ára]]</f>
        <v>8800</v>
      </c>
      <c r="J16" s="6">
        <f>IF(rendelesek[[#This Row],[Rendelés összértéke]]&gt;20000,rendelesek[[#This Row],[Rendelés összértéke]]*0.85,rendelesek[[#This Row],[Rendelés összértéke]])</f>
        <v>8800</v>
      </c>
    </row>
    <row r="17" spans="1:10" x14ac:dyDescent="0.25">
      <c r="A17" s="2" t="s">
        <v>55</v>
      </c>
      <c r="B17" s="7">
        <v>2</v>
      </c>
      <c r="C17" s="6">
        <v>2300</v>
      </c>
      <c r="D17" s="2" t="s">
        <v>48</v>
      </c>
      <c r="E17" s="2" t="s">
        <v>49</v>
      </c>
      <c r="F17" s="2" t="s">
        <v>50</v>
      </c>
      <c r="G17" s="5">
        <v>45566.446629999999</v>
      </c>
      <c r="H17" s="5">
        <v>45566.50447</v>
      </c>
      <c r="I17" s="6">
        <f>rendelesek[[#This Row],[Mennyisége]]*rendelesek[[#This Row],[Ára]]</f>
        <v>4600</v>
      </c>
      <c r="J17" s="6">
        <f>IF(rendelesek[[#This Row],[Rendelés összértéke]]&gt;20000,rendelesek[[#This Row],[Rendelés összértéke]]*0.85,rendelesek[[#This Row],[Rendelés összértéke]])</f>
        <v>4600</v>
      </c>
    </row>
    <row r="18" spans="1:10" x14ac:dyDescent="0.25">
      <c r="A18" s="2" t="s">
        <v>56</v>
      </c>
      <c r="B18" s="7">
        <v>1</v>
      </c>
      <c r="C18" s="6">
        <v>3300</v>
      </c>
      <c r="D18" s="2" t="s">
        <v>30</v>
      </c>
      <c r="E18" s="2" t="s">
        <v>31</v>
      </c>
      <c r="F18" s="2" t="s">
        <v>32</v>
      </c>
      <c r="G18" s="5">
        <v>45566.451500000003</v>
      </c>
      <c r="H18" s="5">
        <v>45566.522299999997</v>
      </c>
      <c r="I18" s="6">
        <f>rendelesek[[#This Row],[Mennyisége]]*rendelesek[[#This Row],[Ára]]</f>
        <v>3300</v>
      </c>
      <c r="J18" s="6">
        <f>IF(rendelesek[[#This Row],[Rendelés összértéke]]&gt;20000,rendelesek[[#This Row],[Rendelés összértéke]]*0.85,rendelesek[[#This Row],[Rendelés összértéke]])</f>
        <v>3300</v>
      </c>
    </row>
    <row r="19" spans="1:10" x14ac:dyDescent="0.25">
      <c r="A19" s="2" t="s">
        <v>57</v>
      </c>
      <c r="B19" s="7">
        <v>3</v>
      </c>
      <c r="C19" s="6">
        <v>2500</v>
      </c>
      <c r="D19" s="2" t="s">
        <v>13</v>
      </c>
      <c r="E19" s="2" t="s">
        <v>14</v>
      </c>
      <c r="F19" s="2" t="s">
        <v>15</v>
      </c>
      <c r="G19" s="5">
        <v>45566.453909999997</v>
      </c>
      <c r="H19" s="5">
        <v>45566.470789999999</v>
      </c>
      <c r="I19" s="6">
        <f>rendelesek[[#This Row],[Mennyisége]]*rendelesek[[#This Row],[Ára]]</f>
        <v>7500</v>
      </c>
      <c r="J19" s="6">
        <f>IF(rendelesek[[#This Row],[Rendelés összértéke]]&gt;20000,rendelesek[[#This Row],[Rendelés összértéke]]*0.85,rendelesek[[#This Row],[Rendelés összértéke]])</f>
        <v>7500</v>
      </c>
    </row>
    <row r="20" spans="1:10" x14ac:dyDescent="0.25">
      <c r="A20" s="2" t="s">
        <v>58</v>
      </c>
      <c r="B20" s="7">
        <v>3</v>
      </c>
      <c r="C20" s="6">
        <v>1900</v>
      </c>
      <c r="D20" s="2" t="s">
        <v>34</v>
      </c>
      <c r="E20" s="2" t="s">
        <v>35</v>
      </c>
      <c r="F20" s="2" t="s">
        <v>36</v>
      </c>
      <c r="G20" s="5">
        <v>45566.455759999997</v>
      </c>
      <c r="H20" s="5">
        <v>45566.48272</v>
      </c>
      <c r="I20" s="6">
        <f>rendelesek[[#This Row],[Mennyisége]]*rendelesek[[#This Row],[Ára]]</f>
        <v>5700</v>
      </c>
      <c r="J20" s="6">
        <f>IF(rendelesek[[#This Row],[Rendelés összértéke]]&gt;20000,rendelesek[[#This Row],[Rendelés összértéke]]*0.85,rendelesek[[#This Row],[Rendelés összértéke]])</f>
        <v>5700</v>
      </c>
    </row>
    <row r="21" spans="1:10" x14ac:dyDescent="0.25">
      <c r="A21" s="2" t="s">
        <v>59</v>
      </c>
      <c r="B21" s="7">
        <v>1</v>
      </c>
      <c r="C21" s="6">
        <v>3200</v>
      </c>
      <c r="D21" s="2" t="s">
        <v>26</v>
      </c>
      <c r="E21" s="2" t="s">
        <v>27</v>
      </c>
      <c r="F21" s="2" t="s">
        <v>28</v>
      </c>
      <c r="G21" s="5">
        <v>45566.459150000002</v>
      </c>
      <c r="H21" s="5">
        <v>45566.515679999997</v>
      </c>
      <c r="I21" s="6">
        <f>rendelesek[[#This Row],[Mennyisége]]*rendelesek[[#This Row],[Ára]]</f>
        <v>3200</v>
      </c>
      <c r="J21" s="6">
        <f>IF(rendelesek[[#This Row],[Rendelés összértéke]]&gt;20000,rendelesek[[#This Row],[Rendelés összértéke]]*0.85,rendelesek[[#This Row],[Rendelés összértéke]])</f>
        <v>3200</v>
      </c>
    </row>
    <row r="22" spans="1:10" x14ac:dyDescent="0.25">
      <c r="A22" s="2" t="s">
        <v>58</v>
      </c>
      <c r="B22" s="7">
        <v>3</v>
      </c>
      <c r="C22" s="6">
        <v>1900</v>
      </c>
      <c r="D22" s="2" t="s">
        <v>52</v>
      </c>
      <c r="E22" s="2" t="s">
        <v>53</v>
      </c>
      <c r="F22" s="2" t="s">
        <v>54</v>
      </c>
      <c r="G22" s="5">
        <v>45566.461009999999</v>
      </c>
      <c r="H22" s="5">
        <v>45566.536749999999</v>
      </c>
      <c r="I22" s="6">
        <f>rendelesek[[#This Row],[Mennyisége]]*rendelesek[[#This Row],[Ára]]</f>
        <v>5700</v>
      </c>
      <c r="J22" s="6">
        <f>IF(rendelesek[[#This Row],[Rendelés összértéke]]&gt;20000,rendelesek[[#This Row],[Rendelés összértéke]]*0.85,rendelesek[[#This Row],[Rendelés összértéke]])</f>
        <v>5700</v>
      </c>
    </row>
    <row r="23" spans="1:10" x14ac:dyDescent="0.25">
      <c r="A23" s="2" t="s">
        <v>60</v>
      </c>
      <c r="B23" s="7">
        <v>5</v>
      </c>
      <c r="C23" s="6">
        <v>4400</v>
      </c>
      <c r="D23" s="2" t="s">
        <v>61</v>
      </c>
      <c r="E23" s="2" t="s">
        <v>62</v>
      </c>
      <c r="F23" s="2" t="s">
        <v>63</v>
      </c>
      <c r="G23" s="5">
        <v>45566.461069999998</v>
      </c>
      <c r="H23" s="5">
        <v>45566.500829999997</v>
      </c>
      <c r="I23" s="6">
        <f>rendelesek[[#This Row],[Mennyisége]]*rendelesek[[#This Row],[Ára]]</f>
        <v>22000</v>
      </c>
      <c r="J23" s="6">
        <f>IF(rendelesek[[#This Row],[Rendelés összértéke]]&gt;20000,rendelesek[[#This Row],[Rendelés összértéke]]*0.85,rendelesek[[#This Row],[Rendelés összértéke]])</f>
        <v>18700</v>
      </c>
    </row>
    <row r="24" spans="1:10" x14ac:dyDescent="0.25">
      <c r="A24" s="2" t="s">
        <v>64</v>
      </c>
      <c r="B24" s="7">
        <v>4</v>
      </c>
      <c r="C24" s="6">
        <v>2100</v>
      </c>
      <c r="D24" s="2" t="s">
        <v>65</v>
      </c>
      <c r="E24" s="2" t="s">
        <v>66</v>
      </c>
      <c r="F24" s="2" t="s">
        <v>67</v>
      </c>
      <c r="G24" s="5">
        <v>45566.461629999998</v>
      </c>
      <c r="H24" s="5">
        <v>45566.527620000001</v>
      </c>
      <c r="I24" s="6">
        <f>rendelesek[[#This Row],[Mennyisége]]*rendelesek[[#This Row],[Ára]]</f>
        <v>8400</v>
      </c>
      <c r="J24" s="6">
        <f>IF(rendelesek[[#This Row],[Rendelés összértéke]]&gt;20000,rendelesek[[#This Row],[Rendelés összértéke]]*0.85,rendelesek[[#This Row],[Rendelés összértéke]])</f>
        <v>8400</v>
      </c>
    </row>
    <row r="25" spans="1:10" x14ac:dyDescent="0.25">
      <c r="A25" s="2" t="s">
        <v>68</v>
      </c>
      <c r="B25" s="7">
        <v>4</v>
      </c>
      <c r="C25" s="6">
        <v>3200</v>
      </c>
      <c r="D25" s="2" t="s">
        <v>30</v>
      </c>
      <c r="E25" s="2" t="s">
        <v>31</v>
      </c>
      <c r="F25" s="2" t="s">
        <v>32</v>
      </c>
      <c r="G25" s="5">
        <v>45566.470730000001</v>
      </c>
      <c r="H25" s="5">
        <v>45566.529190000001</v>
      </c>
      <c r="I25" s="6">
        <f>rendelesek[[#This Row],[Mennyisége]]*rendelesek[[#This Row],[Ára]]</f>
        <v>12800</v>
      </c>
      <c r="J25" s="6">
        <f>IF(rendelesek[[#This Row],[Rendelés összértéke]]&gt;20000,rendelesek[[#This Row],[Rendelés összértéke]]*0.85,rendelesek[[#This Row],[Rendelés összértéke]])</f>
        <v>12800</v>
      </c>
    </row>
    <row r="26" spans="1:10" x14ac:dyDescent="0.25">
      <c r="A26" s="2" t="s">
        <v>55</v>
      </c>
      <c r="B26" s="7">
        <v>2</v>
      </c>
      <c r="C26" s="6">
        <v>2300</v>
      </c>
      <c r="D26" s="2" t="s">
        <v>17</v>
      </c>
      <c r="E26" s="2" t="s">
        <v>18</v>
      </c>
      <c r="F26" s="2" t="s">
        <v>19</v>
      </c>
      <c r="G26" s="5">
        <v>45566.472029999997</v>
      </c>
      <c r="H26" s="5">
        <v>45566.522649999999</v>
      </c>
      <c r="I26" s="6">
        <f>rendelesek[[#This Row],[Mennyisége]]*rendelesek[[#This Row],[Ára]]</f>
        <v>4600</v>
      </c>
      <c r="J26" s="6">
        <f>IF(rendelesek[[#This Row],[Rendelés összértéke]]&gt;20000,rendelesek[[#This Row],[Rendelés összértéke]]*0.85,rendelesek[[#This Row],[Rendelés összértéke]])</f>
        <v>4600</v>
      </c>
    </row>
    <row r="27" spans="1:10" x14ac:dyDescent="0.25">
      <c r="A27" s="2" t="s">
        <v>69</v>
      </c>
      <c r="B27" s="7">
        <v>2</v>
      </c>
      <c r="C27" s="6">
        <v>1600</v>
      </c>
      <c r="D27" s="2" t="s">
        <v>13</v>
      </c>
      <c r="E27" s="2" t="s">
        <v>14</v>
      </c>
      <c r="F27" s="2" t="s">
        <v>15</v>
      </c>
      <c r="G27" s="5">
        <v>45566.475050000001</v>
      </c>
      <c r="H27" s="5">
        <v>45566.489690000002</v>
      </c>
      <c r="I27" s="6">
        <f>rendelesek[[#This Row],[Mennyisége]]*rendelesek[[#This Row],[Ára]]</f>
        <v>3200</v>
      </c>
      <c r="J27" s="6">
        <f>IF(rendelesek[[#This Row],[Rendelés összértéke]]&gt;20000,rendelesek[[#This Row],[Rendelés összértéke]]*0.85,rendelesek[[#This Row],[Rendelés összértéke]])</f>
        <v>3200</v>
      </c>
    </row>
    <row r="28" spans="1:10" x14ac:dyDescent="0.25">
      <c r="A28" s="2" t="s">
        <v>70</v>
      </c>
      <c r="B28" s="7">
        <v>4</v>
      </c>
      <c r="C28" s="6">
        <v>2700</v>
      </c>
      <c r="D28" s="2" t="s">
        <v>52</v>
      </c>
      <c r="E28" s="2" t="s">
        <v>53</v>
      </c>
      <c r="F28" s="2" t="s">
        <v>54</v>
      </c>
      <c r="G28" s="5">
        <v>45566.476710000003</v>
      </c>
      <c r="H28" s="5">
        <v>45566.515800000001</v>
      </c>
      <c r="I28" s="6">
        <f>rendelesek[[#This Row],[Mennyisége]]*rendelesek[[#This Row],[Ára]]</f>
        <v>10800</v>
      </c>
      <c r="J28" s="6">
        <f>IF(rendelesek[[#This Row],[Rendelés összértéke]]&gt;20000,rendelesek[[#This Row],[Rendelés összértéke]]*0.85,rendelesek[[#This Row],[Rendelés összértéke]])</f>
        <v>10800</v>
      </c>
    </row>
    <row r="29" spans="1:10" x14ac:dyDescent="0.25">
      <c r="A29" s="2" t="s">
        <v>71</v>
      </c>
      <c r="B29" s="7">
        <v>1</v>
      </c>
      <c r="C29" s="6">
        <v>5100</v>
      </c>
      <c r="D29" s="2" t="s">
        <v>9</v>
      </c>
      <c r="E29" s="2" t="s">
        <v>10</v>
      </c>
      <c r="F29" s="2" t="s">
        <v>11</v>
      </c>
      <c r="G29" s="5">
        <v>45566.484340000003</v>
      </c>
      <c r="H29" s="5">
        <v>45566.562380000003</v>
      </c>
      <c r="I29" s="6">
        <f>rendelesek[[#This Row],[Mennyisége]]*rendelesek[[#This Row],[Ára]]</f>
        <v>5100</v>
      </c>
      <c r="J29" s="6">
        <f>IF(rendelesek[[#This Row],[Rendelés összértéke]]&gt;20000,rendelesek[[#This Row],[Rendelés összértéke]]*0.85,rendelesek[[#This Row],[Rendelés összértéke]])</f>
        <v>5100</v>
      </c>
    </row>
    <row r="30" spans="1:10" x14ac:dyDescent="0.25">
      <c r="A30" s="2" t="s">
        <v>72</v>
      </c>
      <c r="B30" s="7">
        <v>5</v>
      </c>
      <c r="C30" s="6">
        <v>4900</v>
      </c>
      <c r="D30" s="2" t="s">
        <v>73</v>
      </c>
      <c r="E30" s="2" t="s">
        <v>74</v>
      </c>
      <c r="F30" s="2" t="s">
        <v>75</v>
      </c>
      <c r="G30" s="5">
        <v>45566.490989999998</v>
      </c>
      <c r="H30" s="5">
        <v>45566.51528</v>
      </c>
      <c r="I30" s="6">
        <f>rendelesek[[#This Row],[Mennyisége]]*rendelesek[[#This Row],[Ára]]</f>
        <v>24500</v>
      </c>
      <c r="J30" s="6">
        <f>IF(rendelesek[[#This Row],[Rendelés összértéke]]&gt;20000,rendelesek[[#This Row],[Rendelés összértéke]]*0.85,rendelesek[[#This Row],[Rendelés összértéke]])</f>
        <v>20825</v>
      </c>
    </row>
    <row r="31" spans="1:10" x14ac:dyDescent="0.25">
      <c r="A31" s="2" t="s">
        <v>76</v>
      </c>
      <c r="B31" s="7">
        <v>5</v>
      </c>
      <c r="C31" s="6">
        <v>5100</v>
      </c>
      <c r="D31" s="2" t="s">
        <v>44</v>
      </c>
      <c r="E31" s="2" t="s">
        <v>45</v>
      </c>
      <c r="F31" s="2" t="s">
        <v>46</v>
      </c>
      <c r="G31" s="5">
        <v>45566.492570000002</v>
      </c>
      <c r="H31" s="5">
        <v>45566.53845</v>
      </c>
      <c r="I31" s="6">
        <f>rendelesek[[#This Row],[Mennyisége]]*rendelesek[[#This Row],[Ára]]</f>
        <v>25500</v>
      </c>
      <c r="J31" s="6">
        <f>IF(rendelesek[[#This Row],[Rendelés összértéke]]&gt;20000,rendelesek[[#This Row],[Rendelés összértéke]]*0.85,rendelesek[[#This Row],[Rendelés összértéke]])</f>
        <v>21675</v>
      </c>
    </row>
    <row r="32" spans="1:10" x14ac:dyDescent="0.25">
      <c r="A32" s="2" t="s">
        <v>56</v>
      </c>
      <c r="B32" s="7">
        <v>4</v>
      </c>
      <c r="C32" s="6">
        <v>3300</v>
      </c>
      <c r="D32" s="2" t="s">
        <v>17</v>
      </c>
      <c r="E32" s="2" t="s">
        <v>18</v>
      </c>
      <c r="F32" s="2" t="s">
        <v>19</v>
      </c>
      <c r="G32" s="5">
        <v>45566.501069999998</v>
      </c>
      <c r="H32" s="5">
        <v>45566.560429999998</v>
      </c>
      <c r="I32" s="6">
        <f>rendelesek[[#This Row],[Mennyisége]]*rendelesek[[#This Row],[Ára]]</f>
        <v>13200</v>
      </c>
      <c r="J32" s="6">
        <f>IF(rendelesek[[#This Row],[Rendelés összértéke]]&gt;20000,rendelesek[[#This Row],[Rendelés összértéke]]*0.85,rendelesek[[#This Row],[Rendelés összértéke]])</f>
        <v>13200</v>
      </c>
    </row>
    <row r="33" spans="1:10" x14ac:dyDescent="0.25">
      <c r="A33" s="2" t="s">
        <v>77</v>
      </c>
      <c r="B33" s="7">
        <v>2</v>
      </c>
      <c r="C33" s="6">
        <v>3100</v>
      </c>
      <c r="D33" s="2" t="s">
        <v>13</v>
      </c>
      <c r="E33" s="2" t="s">
        <v>14</v>
      </c>
      <c r="F33" s="2" t="s">
        <v>15</v>
      </c>
      <c r="G33" s="5">
        <v>45566.501750000003</v>
      </c>
      <c r="H33" s="5">
        <v>45566.573499999999</v>
      </c>
      <c r="I33" s="6">
        <f>rendelesek[[#This Row],[Mennyisége]]*rendelesek[[#This Row],[Ára]]</f>
        <v>6200</v>
      </c>
      <c r="J33" s="6">
        <f>IF(rendelesek[[#This Row],[Rendelés összértéke]]&gt;20000,rendelesek[[#This Row],[Rendelés összértéke]]*0.85,rendelesek[[#This Row],[Rendelés összértéke]])</f>
        <v>6200</v>
      </c>
    </row>
    <row r="34" spans="1:10" x14ac:dyDescent="0.25">
      <c r="A34" s="2" t="s">
        <v>78</v>
      </c>
      <c r="B34" s="7">
        <v>1</v>
      </c>
      <c r="C34" s="6">
        <v>5100</v>
      </c>
      <c r="D34" s="2" t="s">
        <v>79</v>
      </c>
      <c r="E34" s="2" t="s">
        <v>80</v>
      </c>
      <c r="F34" s="2" t="s">
        <v>81</v>
      </c>
      <c r="G34" s="5">
        <v>45566.501880000003</v>
      </c>
      <c r="H34" s="5">
        <v>45566.553590000003</v>
      </c>
      <c r="I34" s="6">
        <f>rendelesek[[#This Row],[Mennyisége]]*rendelesek[[#This Row],[Ára]]</f>
        <v>5100</v>
      </c>
      <c r="J34" s="6">
        <f>IF(rendelesek[[#This Row],[Rendelés összértéke]]&gt;20000,rendelesek[[#This Row],[Rendelés összértéke]]*0.85,rendelesek[[#This Row],[Rendelés összértéke]])</f>
        <v>5100</v>
      </c>
    </row>
    <row r="35" spans="1:10" x14ac:dyDescent="0.25">
      <c r="A35" s="2" t="s">
        <v>82</v>
      </c>
      <c r="B35" s="7">
        <v>5</v>
      </c>
      <c r="C35" s="6">
        <v>4000</v>
      </c>
      <c r="D35" s="2" t="s">
        <v>39</v>
      </c>
      <c r="E35" s="2" t="s">
        <v>40</v>
      </c>
      <c r="F35" s="2" t="s">
        <v>41</v>
      </c>
      <c r="G35" s="5">
        <v>45566.502710000001</v>
      </c>
      <c r="H35" s="5">
        <v>45566.577440000001</v>
      </c>
      <c r="I35" s="6">
        <f>rendelesek[[#This Row],[Mennyisége]]*rendelesek[[#This Row],[Ára]]</f>
        <v>20000</v>
      </c>
      <c r="J35" s="6">
        <f>IF(rendelesek[[#This Row],[Rendelés összértéke]]&gt;20000,rendelesek[[#This Row],[Rendelés összértéke]]*0.85,rendelesek[[#This Row],[Rendelés összértéke]])</f>
        <v>20000</v>
      </c>
    </row>
    <row r="36" spans="1:10" x14ac:dyDescent="0.25">
      <c r="A36" s="2" t="s">
        <v>83</v>
      </c>
      <c r="B36" s="7">
        <v>4</v>
      </c>
      <c r="C36" s="6">
        <v>5500</v>
      </c>
      <c r="D36" s="2" t="s">
        <v>79</v>
      </c>
      <c r="E36" s="2" t="s">
        <v>80</v>
      </c>
      <c r="F36" s="2" t="s">
        <v>81</v>
      </c>
      <c r="G36" s="5">
        <v>45566.502939999998</v>
      </c>
      <c r="H36" s="5">
        <v>45566.549330000002</v>
      </c>
      <c r="I36" s="6">
        <f>rendelesek[[#This Row],[Mennyisége]]*rendelesek[[#This Row],[Ára]]</f>
        <v>22000</v>
      </c>
      <c r="J36" s="6">
        <f>IF(rendelesek[[#This Row],[Rendelés összértéke]]&gt;20000,rendelesek[[#This Row],[Rendelés összértéke]]*0.85,rendelesek[[#This Row],[Rendelés összértéke]])</f>
        <v>18700</v>
      </c>
    </row>
    <row r="37" spans="1:10" x14ac:dyDescent="0.25">
      <c r="A37" s="2" t="s">
        <v>38</v>
      </c>
      <c r="B37" s="7">
        <v>4</v>
      </c>
      <c r="C37" s="6">
        <v>2400</v>
      </c>
      <c r="D37" s="2" t="s">
        <v>48</v>
      </c>
      <c r="E37" s="2" t="s">
        <v>49</v>
      </c>
      <c r="F37" s="2" t="s">
        <v>50</v>
      </c>
      <c r="G37" s="5">
        <v>45566.503810000002</v>
      </c>
      <c r="H37" s="5">
        <v>45566.5196</v>
      </c>
      <c r="I37" s="6">
        <f>rendelesek[[#This Row],[Mennyisége]]*rendelesek[[#This Row],[Ára]]</f>
        <v>9600</v>
      </c>
      <c r="J37" s="6">
        <f>IF(rendelesek[[#This Row],[Rendelés összértéke]]&gt;20000,rendelesek[[#This Row],[Rendelés összértéke]]*0.85,rendelesek[[#This Row],[Rendelés összértéke]])</f>
        <v>9600</v>
      </c>
    </row>
    <row r="38" spans="1:10" x14ac:dyDescent="0.25">
      <c r="A38" s="2" t="s">
        <v>84</v>
      </c>
      <c r="B38" s="7">
        <v>4</v>
      </c>
      <c r="C38" s="6">
        <v>2400</v>
      </c>
      <c r="D38" s="2" t="s">
        <v>79</v>
      </c>
      <c r="E38" s="2" t="s">
        <v>80</v>
      </c>
      <c r="F38" s="2" t="s">
        <v>81</v>
      </c>
      <c r="G38" s="5">
        <v>45566.505409999998</v>
      </c>
      <c r="H38" s="5">
        <v>45566.5481</v>
      </c>
      <c r="I38" s="6">
        <f>rendelesek[[#This Row],[Mennyisége]]*rendelesek[[#This Row],[Ára]]</f>
        <v>9600</v>
      </c>
      <c r="J38" s="6">
        <f>IF(rendelesek[[#This Row],[Rendelés összértéke]]&gt;20000,rendelesek[[#This Row],[Rendelés összértéke]]*0.85,rendelesek[[#This Row],[Rendelés összértéke]])</f>
        <v>9600</v>
      </c>
    </row>
    <row r="39" spans="1:10" x14ac:dyDescent="0.25">
      <c r="A39" s="2" t="s">
        <v>51</v>
      </c>
      <c r="B39" s="7">
        <v>4</v>
      </c>
      <c r="C39" s="6">
        <v>4400</v>
      </c>
      <c r="D39" s="2" t="s">
        <v>52</v>
      </c>
      <c r="E39" s="2" t="s">
        <v>53</v>
      </c>
      <c r="F39" s="2" t="s">
        <v>54</v>
      </c>
      <c r="G39" s="5">
        <v>45566.508450000001</v>
      </c>
      <c r="H39" s="5">
        <v>45566.563730000002</v>
      </c>
      <c r="I39" s="6">
        <f>rendelesek[[#This Row],[Mennyisége]]*rendelesek[[#This Row],[Ára]]</f>
        <v>17600</v>
      </c>
      <c r="J39" s="6">
        <f>IF(rendelesek[[#This Row],[Rendelés összértéke]]&gt;20000,rendelesek[[#This Row],[Rendelés összértéke]]*0.85,rendelesek[[#This Row],[Rendelés összértéke]])</f>
        <v>17600</v>
      </c>
    </row>
    <row r="40" spans="1:10" x14ac:dyDescent="0.25">
      <c r="A40" s="2" t="s">
        <v>43</v>
      </c>
      <c r="B40" s="7">
        <v>4</v>
      </c>
      <c r="C40" s="6">
        <v>2400</v>
      </c>
      <c r="D40" s="2" t="s">
        <v>48</v>
      </c>
      <c r="E40" s="2" t="s">
        <v>49</v>
      </c>
      <c r="F40" s="2" t="s">
        <v>50</v>
      </c>
      <c r="G40" s="5">
        <v>45566.509660000003</v>
      </c>
      <c r="H40" s="5">
        <v>45566.524640000003</v>
      </c>
      <c r="I40" s="6">
        <f>rendelesek[[#This Row],[Mennyisége]]*rendelesek[[#This Row],[Ára]]</f>
        <v>9600</v>
      </c>
      <c r="J40" s="6">
        <f>IF(rendelesek[[#This Row],[Rendelés összértéke]]&gt;20000,rendelesek[[#This Row],[Rendelés összértéke]]*0.85,rendelesek[[#This Row],[Rendelés összértéke]])</f>
        <v>9600</v>
      </c>
    </row>
    <row r="41" spans="1:10" x14ac:dyDescent="0.25">
      <c r="A41" s="2" t="s">
        <v>85</v>
      </c>
      <c r="B41" s="7">
        <v>2</v>
      </c>
      <c r="C41" s="6">
        <v>2600</v>
      </c>
      <c r="D41" s="2" t="s">
        <v>30</v>
      </c>
      <c r="E41" s="2" t="s">
        <v>31</v>
      </c>
      <c r="F41" s="2" t="s">
        <v>32</v>
      </c>
      <c r="G41" s="5">
        <v>45566.510499999997</v>
      </c>
      <c r="H41" s="5">
        <v>45566.583070000001</v>
      </c>
      <c r="I41" s="6">
        <f>rendelesek[[#This Row],[Mennyisége]]*rendelesek[[#This Row],[Ára]]</f>
        <v>5200</v>
      </c>
      <c r="J41" s="6">
        <f>IF(rendelesek[[#This Row],[Rendelés összértéke]]&gt;20000,rendelesek[[#This Row],[Rendelés összértéke]]*0.85,rendelesek[[#This Row],[Rendelés összértéke]])</f>
        <v>5200</v>
      </c>
    </row>
    <row r="42" spans="1:10" x14ac:dyDescent="0.25">
      <c r="A42" s="2" t="s">
        <v>86</v>
      </c>
      <c r="B42" s="7">
        <v>5</v>
      </c>
      <c r="C42" s="6">
        <v>4600</v>
      </c>
      <c r="D42" s="2" t="s">
        <v>13</v>
      </c>
      <c r="E42" s="2" t="s">
        <v>14</v>
      </c>
      <c r="F42" s="2" t="s">
        <v>15</v>
      </c>
      <c r="G42" s="5">
        <v>45566.517809999998</v>
      </c>
      <c r="H42" s="5">
        <v>45566.580099999999</v>
      </c>
      <c r="I42" s="6">
        <f>rendelesek[[#This Row],[Mennyisége]]*rendelesek[[#This Row],[Ára]]</f>
        <v>23000</v>
      </c>
      <c r="J42" s="6">
        <f>IF(rendelesek[[#This Row],[Rendelés összértéke]]&gt;20000,rendelesek[[#This Row],[Rendelés összértéke]]*0.85,rendelesek[[#This Row],[Rendelés összértéke]])</f>
        <v>19550</v>
      </c>
    </row>
    <row r="43" spans="1:10" x14ac:dyDescent="0.25">
      <c r="A43" s="2" t="s">
        <v>87</v>
      </c>
      <c r="B43" s="7">
        <v>2</v>
      </c>
      <c r="C43" s="6">
        <v>3400</v>
      </c>
      <c r="D43" s="2" t="s">
        <v>61</v>
      </c>
      <c r="E43" s="2" t="s">
        <v>62</v>
      </c>
      <c r="F43" s="2" t="s">
        <v>63</v>
      </c>
      <c r="G43" s="5">
        <v>45566.525119999998</v>
      </c>
      <c r="H43" s="5">
        <v>45566.548609999998</v>
      </c>
      <c r="I43" s="6">
        <f>rendelesek[[#This Row],[Mennyisége]]*rendelesek[[#This Row],[Ára]]</f>
        <v>6800</v>
      </c>
      <c r="J43" s="6">
        <f>IF(rendelesek[[#This Row],[Rendelés összértéke]]&gt;20000,rendelesek[[#This Row],[Rendelés összértéke]]*0.85,rendelesek[[#This Row],[Rendelés összértéke]])</f>
        <v>6800</v>
      </c>
    </row>
    <row r="44" spans="1:10" x14ac:dyDescent="0.25">
      <c r="A44" s="2" t="s">
        <v>88</v>
      </c>
      <c r="B44" s="7">
        <v>2</v>
      </c>
      <c r="C44" s="6">
        <v>2200</v>
      </c>
      <c r="D44" s="2" t="s">
        <v>34</v>
      </c>
      <c r="E44" s="2" t="s">
        <v>35</v>
      </c>
      <c r="F44" s="2" t="s">
        <v>36</v>
      </c>
      <c r="G44" s="5">
        <v>45566.525800000003</v>
      </c>
      <c r="H44" s="5">
        <v>45566.552600000003</v>
      </c>
      <c r="I44" s="6">
        <f>rendelesek[[#This Row],[Mennyisége]]*rendelesek[[#This Row],[Ára]]</f>
        <v>4400</v>
      </c>
      <c r="J44" s="6">
        <f>IF(rendelesek[[#This Row],[Rendelés összértéke]]&gt;20000,rendelesek[[#This Row],[Rendelés összértéke]]*0.85,rendelesek[[#This Row],[Rendelés összértéke]])</f>
        <v>4400</v>
      </c>
    </row>
    <row r="45" spans="1:10" x14ac:dyDescent="0.25">
      <c r="A45" s="2" t="s">
        <v>20</v>
      </c>
      <c r="B45" s="7">
        <v>3</v>
      </c>
      <c r="C45" s="6">
        <v>4800</v>
      </c>
      <c r="D45" s="2" t="s">
        <v>9</v>
      </c>
      <c r="E45" s="2" t="s">
        <v>10</v>
      </c>
      <c r="F45" s="2" t="s">
        <v>11</v>
      </c>
      <c r="G45" s="5">
        <v>45566.529289999999</v>
      </c>
      <c r="H45" s="5">
        <v>45566.559480000004</v>
      </c>
      <c r="I45" s="6">
        <f>rendelesek[[#This Row],[Mennyisége]]*rendelesek[[#This Row],[Ára]]</f>
        <v>14400</v>
      </c>
      <c r="J45" s="6">
        <f>IF(rendelesek[[#This Row],[Rendelés összértéke]]&gt;20000,rendelesek[[#This Row],[Rendelés összértéke]]*0.85,rendelesek[[#This Row],[Rendelés összértéke]])</f>
        <v>14400</v>
      </c>
    </row>
    <row r="46" spans="1:10" x14ac:dyDescent="0.25">
      <c r="A46" s="2" t="s">
        <v>89</v>
      </c>
      <c r="B46" s="7">
        <v>1</v>
      </c>
      <c r="C46" s="6">
        <v>3700</v>
      </c>
      <c r="D46" s="2" t="s">
        <v>73</v>
      </c>
      <c r="E46" s="2" t="s">
        <v>74</v>
      </c>
      <c r="F46" s="2" t="s">
        <v>75</v>
      </c>
      <c r="G46" s="5">
        <v>45566.52938</v>
      </c>
      <c r="H46" s="5">
        <v>45566.563219999996</v>
      </c>
      <c r="I46" s="6">
        <f>rendelesek[[#This Row],[Mennyisége]]*rendelesek[[#This Row],[Ára]]</f>
        <v>3700</v>
      </c>
      <c r="J46" s="6">
        <f>IF(rendelesek[[#This Row],[Rendelés összértéke]]&gt;20000,rendelesek[[#This Row],[Rendelés összértéke]]*0.85,rendelesek[[#This Row],[Rendelés összértéke]])</f>
        <v>3700</v>
      </c>
    </row>
    <row r="47" spans="1:10" x14ac:dyDescent="0.25">
      <c r="A47" s="2" t="s">
        <v>90</v>
      </c>
      <c r="B47" s="7">
        <v>4</v>
      </c>
      <c r="C47" s="6">
        <v>1500</v>
      </c>
      <c r="D47" s="2" t="s">
        <v>65</v>
      </c>
      <c r="E47" s="2" t="s">
        <v>66</v>
      </c>
      <c r="F47" s="2" t="s">
        <v>67</v>
      </c>
      <c r="G47" s="5">
        <v>45566.531969999996</v>
      </c>
      <c r="H47" s="5">
        <v>45566.57316</v>
      </c>
      <c r="I47" s="6">
        <f>rendelesek[[#This Row],[Mennyisége]]*rendelesek[[#This Row],[Ára]]</f>
        <v>6000</v>
      </c>
      <c r="J47" s="6">
        <f>IF(rendelesek[[#This Row],[Rendelés összértéke]]&gt;20000,rendelesek[[#This Row],[Rendelés összértéke]]*0.85,rendelesek[[#This Row],[Rendelés összértéke]])</f>
        <v>6000</v>
      </c>
    </row>
    <row r="48" spans="1:10" x14ac:dyDescent="0.25">
      <c r="A48" s="2" t="s">
        <v>37</v>
      </c>
      <c r="B48" s="7">
        <v>2</v>
      </c>
      <c r="C48" s="6">
        <v>4000</v>
      </c>
      <c r="D48" s="2" t="s">
        <v>30</v>
      </c>
      <c r="E48" s="2" t="s">
        <v>31</v>
      </c>
      <c r="F48" s="2" t="s">
        <v>32</v>
      </c>
      <c r="G48" s="5">
        <v>45566.533810000001</v>
      </c>
      <c r="H48" s="5">
        <v>45566.588470000002</v>
      </c>
      <c r="I48" s="6">
        <f>rendelesek[[#This Row],[Mennyisége]]*rendelesek[[#This Row],[Ára]]</f>
        <v>8000</v>
      </c>
      <c r="J48" s="6">
        <f>IF(rendelesek[[#This Row],[Rendelés összértéke]]&gt;20000,rendelesek[[#This Row],[Rendelés összértéke]]*0.85,rendelesek[[#This Row],[Rendelés összértéke]])</f>
        <v>8000</v>
      </c>
    </row>
    <row r="49" spans="1:10" x14ac:dyDescent="0.25">
      <c r="A49" s="2" t="s">
        <v>91</v>
      </c>
      <c r="B49" s="7">
        <v>4</v>
      </c>
      <c r="C49" s="6">
        <v>4300</v>
      </c>
      <c r="D49" s="2" t="s">
        <v>44</v>
      </c>
      <c r="E49" s="2" t="s">
        <v>45</v>
      </c>
      <c r="F49" s="2" t="s">
        <v>46</v>
      </c>
      <c r="G49" s="5">
        <v>45566.535179999999</v>
      </c>
      <c r="H49" s="5">
        <v>45566.58814</v>
      </c>
      <c r="I49" s="6">
        <f>rendelesek[[#This Row],[Mennyisége]]*rendelesek[[#This Row],[Ára]]</f>
        <v>17200</v>
      </c>
      <c r="J49" s="6">
        <f>IF(rendelesek[[#This Row],[Rendelés összértéke]]&gt;20000,rendelesek[[#This Row],[Rendelés összértéke]]*0.85,rendelesek[[#This Row],[Rendelés összértéke]])</f>
        <v>17200</v>
      </c>
    </row>
    <row r="50" spans="1:10" x14ac:dyDescent="0.25">
      <c r="A50" s="2" t="s">
        <v>37</v>
      </c>
      <c r="B50" s="7">
        <v>2</v>
      </c>
      <c r="C50" s="6">
        <v>4000</v>
      </c>
      <c r="D50" s="2" t="s">
        <v>73</v>
      </c>
      <c r="E50" s="2" t="s">
        <v>74</v>
      </c>
      <c r="F50" s="2" t="s">
        <v>75</v>
      </c>
      <c r="G50" s="5">
        <v>45566.53529</v>
      </c>
      <c r="H50" s="5">
        <v>45566.567300000002</v>
      </c>
      <c r="I50" s="6">
        <f>rendelesek[[#This Row],[Mennyisége]]*rendelesek[[#This Row],[Ára]]</f>
        <v>8000</v>
      </c>
      <c r="J50" s="6">
        <f>IF(rendelesek[[#This Row],[Rendelés összértéke]]&gt;20000,rendelesek[[#This Row],[Rendelés összértéke]]*0.85,rendelesek[[#This Row],[Rendelés összértéke]])</f>
        <v>8000</v>
      </c>
    </row>
    <row r="51" spans="1:10" x14ac:dyDescent="0.25">
      <c r="A51" s="2" t="s">
        <v>92</v>
      </c>
      <c r="B51" s="7">
        <v>1</v>
      </c>
      <c r="C51" s="6">
        <v>4700</v>
      </c>
      <c r="D51" s="2" t="s">
        <v>34</v>
      </c>
      <c r="E51" s="2" t="s">
        <v>35</v>
      </c>
      <c r="F51" s="2" t="s">
        <v>36</v>
      </c>
      <c r="G51" s="5">
        <v>45566.537179999999</v>
      </c>
      <c r="H51" s="5">
        <v>45566.5599</v>
      </c>
      <c r="I51" s="6">
        <f>rendelesek[[#This Row],[Mennyisége]]*rendelesek[[#This Row],[Ára]]</f>
        <v>4700</v>
      </c>
      <c r="J51" s="6">
        <f>IF(rendelesek[[#This Row],[Rendelés összértéke]]&gt;20000,rendelesek[[#This Row],[Rendelés összértéke]]*0.85,rendelesek[[#This Row],[Rendelés összértéke]])</f>
        <v>4700</v>
      </c>
    </row>
    <row r="52" spans="1:10" x14ac:dyDescent="0.25">
      <c r="A52" s="2" t="s">
        <v>93</v>
      </c>
      <c r="B52" s="7">
        <v>4</v>
      </c>
      <c r="C52" s="6">
        <v>5000</v>
      </c>
      <c r="D52" s="2" t="s">
        <v>30</v>
      </c>
      <c r="E52" s="2" t="s">
        <v>31</v>
      </c>
      <c r="F52" s="2" t="s">
        <v>32</v>
      </c>
      <c r="G52" s="5">
        <v>45566.539080000002</v>
      </c>
      <c r="H52" s="5">
        <v>45566.612240000002</v>
      </c>
      <c r="I52" s="6">
        <f>rendelesek[[#This Row],[Mennyisége]]*rendelesek[[#This Row],[Ára]]</f>
        <v>20000</v>
      </c>
      <c r="J52" s="6">
        <f>IF(rendelesek[[#This Row],[Rendelés összértéke]]&gt;20000,rendelesek[[#This Row],[Rendelés összértéke]]*0.85,rendelesek[[#This Row],[Rendelés összértéke]])</f>
        <v>20000</v>
      </c>
    </row>
    <row r="53" spans="1:10" x14ac:dyDescent="0.25">
      <c r="A53" s="2" t="s">
        <v>64</v>
      </c>
      <c r="B53" s="7">
        <v>3</v>
      </c>
      <c r="C53" s="6">
        <v>2100</v>
      </c>
      <c r="D53" s="2" t="s">
        <v>48</v>
      </c>
      <c r="E53" s="2" t="s">
        <v>49</v>
      </c>
      <c r="F53" s="2" t="s">
        <v>50</v>
      </c>
      <c r="G53" s="5">
        <v>45566.540300000001</v>
      </c>
      <c r="H53" s="5">
        <v>45566.59951</v>
      </c>
      <c r="I53" s="6">
        <f>rendelesek[[#This Row],[Mennyisége]]*rendelesek[[#This Row],[Ára]]</f>
        <v>6300</v>
      </c>
      <c r="J53" s="6">
        <f>IF(rendelesek[[#This Row],[Rendelés összértéke]]&gt;20000,rendelesek[[#This Row],[Rendelés összértéke]]*0.85,rendelesek[[#This Row],[Rendelés összértéke]])</f>
        <v>6300</v>
      </c>
    </row>
    <row r="54" spans="1:10" x14ac:dyDescent="0.25">
      <c r="A54" s="2" t="s">
        <v>94</v>
      </c>
      <c r="B54" s="7">
        <v>4</v>
      </c>
      <c r="C54" s="6">
        <v>4000</v>
      </c>
      <c r="D54" s="2" t="s">
        <v>44</v>
      </c>
      <c r="E54" s="2" t="s">
        <v>45</v>
      </c>
      <c r="F54" s="2" t="s">
        <v>46</v>
      </c>
      <c r="G54" s="5">
        <v>45566.545559999999</v>
      </c>
      <c r="H54" s="5">
        <v>45566.602650000001</v>
      </c>
      <c r="I54" s="6">
        <f>rendelesek[[#This Row],[Mennyisége]]*rendelesek[[#This Row],[Ára]]</f>
        <v>16000</v>
      </c>
      <c r="J54" s="6">
        <f>IF(rendelesek[[#This Row],[Rendelés összértéke]]&gt;20000,rendelesek[[#This Row],[Rendelés összértéke]]*0.85,rendelesek[[#This Row],[Rendelés összértéke]])</f>
        <v>16000</v>
      </c>
    </row>
    <row r="55" spans="1:10" x14ac:dyDescent="0.25">
      <c r="A55" s="2" t="s">
        <v>95</v>
      </c>
      <c r="B55" s="7">
        <v>1</v>
      </c>
      <c r="C55" s="6">
        <v>1900</v>
      </c>
      <c r="D55" s="2" t="s">
        <v>73</v>
      </c>
      <c r="E55" s="2" t="s">
        <v>74</v>
      </c>
      <c r="F55" s="2" t="s">
        <v>75</v>
      </c>
      <c r="G55" s="5">
        <v>45566.546040000001</v>
      </c>
      <c r="H55" s="5">
        <v>45566.570160000003</v>
      </c>
      <c r="I55" s="6">
        <f>rendelesek[[#This Row],[Mennyisége]]*rendelesek[[#This Row],[Ára]]</f>
        <v>1900</v>
      </c>
      <c r="J55" s="6">
        <f>IF(rendelesek[[#This Row],[Rendelés összértéke]]&gt;20000,rendelesek[[#This Row],[Rendelés összértéke]]*0.85,rendelesek[[#This Row],[Rendelés összértéke]])</f>
        <v>1900</v>
      </c>
    </row>
    <row r="56" spans="1:10" x14ac:dyDescent="0.25">
      <c r="A56" s="2" t="s">
        <v>59</v>
      </c>
      <c r="B56" s="7">
        <v>4</v>
      </c>
      <c r="C56" s="6">
        <v>3200</v>
      </c>
      <c r="D56" s="2" t="s">
        <v>17</v>
      </c>
      <c r="E56" s="2" t="s">
        <v>18</v>
      </c>
      <c r="F56" s="2" t="s">
        <v>19</v>
      </c>
      <c r="G56" s="5">
        <v>45566.546499999997</v>
      </c>
      <c r="H56" s="5">
        <v>45566.606449999999</v>
      </c>
      <c r="I56" s="6">
        <f>rendelesek[[#This Row],[Mennyisége]]*rendelesek[[#This Row],[Ára]]</f>
        <v>12800</v>
      </c>
      <c r="J56" s="6">
        <f>IF(rendelesek[[#This Row],[Rendelés összértéke]]&gt;20000,rendelesek[[#This Row],[Rendelés összértéke]]*0.85,rendelesek[[#This Row],[Rendelés összértéke]])</f>
        <v>12800</v>
      </c>
    </row>
    <row r="57" spans="1:10" x14ac:dyDescent="0.25">
      <c r="A57" s="2" t="s">
        <v>96</v>
      </c>
      <c r="B57" s="7">
        <v>4</v>
      </c>
      <c r="C57" s="6">
        <v>4700</v>
      </c>
      <c r="D57" s="2" t="s">
        <v>48</v>
      </c>
      <c r="E57" s="2" t="s">
        <v>49</v>
      </c>
      <c r="F57" s="2" t="s">
        <v>50</v>
      </c>
      <c r="G57" s="5">
        <v>45566.548510000001</v>
      </c>
      <c r="H57" s="5">
        <v>45566.572800000002</v>
      </c>
      <c r="I57" s="6">
        <f>rendelesek[[#This Row],[Mennyisége]]*rendelesek[[#This Row],[Ára]]</f>
        <v>18800</v>
      </c>
      <c r="J57" s="6">
        <f>IF(rendelesek[[#This Row],[Rendelés összértéke]]&gt;20000,rendelesek[[#This Row],[Rendelés összértéke]]*0.85,rendelesek[[#This Row],[Rendelés összértéke]])</f>
        <v>18800</v>
      </c>
    </row>
    <row r="58" spans="1:10" x14ac:dyDescent="0.25">
      <c r="A58" s="2" t="s">
        <v>97</v>
      </c>
      <c r="B58" s="7">
        <v>1</v>
      </c>
      <c r="C58" s="6">
        <v>4400</v>
      </c>
      <c r="D58" s="2" t="s">
        <v>79</v>
      </c>
      <c r="E58" s="2" t="s">
        <v>80</v>
      </c>
      <c r="F58" s="2" t="s">
        <v>81</v>
      </c>
      <c r="G58" s="5">
        <v>45566.551379999997</v>
      </c>
      <c r="H58" s="5">
        <v>45566.573329999999</v>
      </c>
      <c r="I58" s="6">
        <f>rendelesek[[#This Row],[Mennyisége]]*rendelesek[[#This Row],[Ára]]</f>
        <v>4400</v>
      </c>
      <c r="J58" s="6">
        <f>IF(rendelesek[[#This Row],[Rendelés összértéke]]&gt;20000,rendelesek[[#This Row],[Rendelés összértéke]]*0.85,rendelesek[[#This Row],[Rendelés összértéke]])</f>
        <v>4400</v>
      </c>
    </row>
    <row r="59" spans="1:10" x14ac:dyDescent="0.25">
      <c r="A59" s="2" t="s">
        <v>90</v>
      </c>
      <c r="B59" s="7">
        <v>5</v>
      </c>
      <c r="C59" s="6">
        <v>1500</v>
      </c>
      <c r="D59" s="2" t="s">
        <v>22</v>
      </c>
      <c r="E59" s="2" t="s">
        <v>23</v>
      </c>
      <c r="F59" s="2" t="s">
        <v>24</v>
      </c>
      <c r="G59" s="5">
        <v>45566.551829999997</v>
      </c>
      <c r="H59" s="5">
        <v>45566.607739999999</v>
      </c>
      <c r="I59" s="6">
        <f>rendelesek[[#This Row],[Mennyisége]]*rendelesek[[#This Row],[Ára]]</f>
        <v>7500</v>
      </c>
      <c r="J59" s="6">
        <f>IF(rendelesek[[#This Row],[Rendelés összértéke]]&gt;20000,rendelesek[[#This Row],[Rendelés összértéke]]*0.85,rendelesek[[#This Row],[Rendelés összértéke]])</f>
        <v>7500</v>
      </c>
    </row>
    <row r="60" spans="1:10" x14ac:dyDescent="0.25">
      <c r="A60" s="2" t="s">
        <v>94</v>
      </c>
      <c r="B60" s="7">
        <v>4</v>
      </c>
      <c r="C60" s="6">
        <v>4000</v>
      </c>
      <c r="D60" s="2" t="s">
        <v>48</v>
      </c>
      <c r="E60" s="2" t="s">
        <v>49</v>
      </c>
      <c r="F60" s="2" t="s">
        <v>50</v>
      </c>
      <c r="G60" s="5">
        <v>45566.554709999997</v>
      </c>
      <c r="H60" s="5">
        <v>45566.592660000002</v>
      </c>
      <c r="I60" s="6">
        <f>rendelesek[[#This Row],[Mennyisége]]*rendelesek[[#This Row],[Ára]]</f>
        <v>16000</v>
      </c>
      <c r="J60" s="6">
        <f>IF(rendelesek[[#This Row],[Rendelés összértéke]]&gt;20000,rendelesek[[#This Row],[Rendelés összértéke]]*0.85,rendelesek[[#This Row],[Rendelés összértéke]])</f>
        <v>16000</v>
      </c>
    </row>
    <row r="61" spans="1:10" x14ac:dyDescent="0.25">
      <c r="A61" s="2" t="s">
        <v>96</v>
      </c>
      <c r="B61" s="7">
        <v>5</v>
      </c>
      <c r="C61" s="6">
        <v>4700</v>
      </c>
      <c r="D61" s="2" t="s">
        <v>52</v>
      </c>
      <c r="E61" s="2" t="s">
        <v>53</v>
      </c>
      <c r="F61" s="2" t="s">
        <v>54</v>
      </c>
      <c r="G61" s="5">
        <v>45566.554759999999</v>
      </c>
      <c r="H61" s="5">
        <v>45566.584009999999</v>
      </c>
      <c r="I61" s="6">
        <f>rendelesek[[#This Row],[Mennyisége]]*rendelesek[[#This Row],[Ára]]</f>
        <v>23500</v>
      </c>
      <c r="J61" s="6">
        <f>IF(rendelesek[[#This Row],[Rendelés összértéke]]&gt;20000,rendelesek[[#This Row],[Rendelés összértéke]]*0.85,rendelesek[[#This Row],[Rendelés összértéke]])</f>
        <v>19975</v>
      </c>
    </row>
    <row r="62" spans="1:10" x14ac:dyDescent="0.25">
      <c r="A62" s="2" t="s">
        <v>12</v>
      </c>
      <c r="B62" s="7">
        <v>2</v>
      </c>
      <c r="C62" s="6">
        <v>2100</v>
      </c>
      <c r="D62" s="2" t="s">
        <v>9</v>
      </c>
      <c r="E62" s="2" t="s">
        <v>10</v>
      </c>
      <c r="F62" s="2" t="s">
        <v>11</v>
      </c>
      <c r="G62" s="5">
        <v>45566.555350000002</v>
      </c>
      <c r="H62" s="5">
        <v>45566.570899999999</v>
      </c>
      <c r="I62" s="6">
        <f>rendelesek[[#This Row],[Mennyisége]]*rendelesek[[#This Row],[Ára]]</f>
        <v>4200</v>
      </c>
      <c r="J62" s="6">
        <f>IF(rendelesek[[#This Row],[Rendelés összértéke]]&gt;20000,rendelesek[[#This Row],[Rendelés összértéke]]*0.85,rendelesek[[#This Row],[Rendelés összértéke]])</f>
        <v>4200</v>
      </c>
    </row>
    <row r="63" spans="1:10" x14ac:dyDescent="0.25">
      <c r="A63" s="2" t="s">
        <v>98</v>
      </c>
      <c r="B63" s="7">
        <v>5</v>
      </c>
      <c r="C63" s="6">
        <v>3100</v>
      </c>
      <c r="D63" s="2" t="s">
        <v>34</v>
      </c>
      <c r="E63" s="2" t="s">
        <v>35</v>
      </c>
      <c r="F63" s="2" t="s">
        <v>36</v>
      </c>
      <c r="G63" s="5">
        <v>45566.557229999999</v>
      </c>
      <c r="H63" s="5">
        <v>45566.585830000004</v>
      </c>
      <c r="I63" s="6">
        <f>rendelesek[[#This Row],[Mennyisége]]*rendelesek[[#This Row],[Ára]]</f>
        <v>15500</v>
      </c>
      <c r="J63" s="6">
        <f>IF(rendelesek[[#This Row],[Rendelés összértéke]]&gt;20000,rendelesek[[#This Row],[Rendelés összértéke]]*0.85,rendelesek[[#This Row],[Rendelés összértéke]])</f>
        <v>15500</v>
      </c>
    </row>
    <row r="64" spans="1:10" x14ac:dyDescent="0.25">
      <c r="A64" s="2" t="s">
        <v>16</v>
      </c>
      <c r="B64" s="7">
        <v>1</v>
      </c>
      <c r="C64" s="6">
        <v>5500</v>
      </c>
      <c r="D64" s="2" t="s">
        <v>17</v>
      </c>
      <c r="E64" s="2" t="s">
        <v>18</v>
      </c>
      <c r="F64" s="2" t="s">
        <v>19</v>
      </c>
      <c r="G64" s="5">
        <v>45566.558169999997</v>
      </c>
      <c r="H64" s="5">
        <v>45566.628490000003</v>
      </c>
      <c r="I64" s="6">
        <f>rendelesek[[#This Row],[Mennyisége]]*rendelesek[[#This Row],[Ára]]</f>
        <v>5500</v>
      </c>
      <c r="J64" s="6">
        <f>IF(rendelesek[[#This Row],[Rendelés összértéke]]&gt;20000,rendelesek[[#This Row],[Rendelés összértéke]]*0.85,rendelesek[[#This Row],[Rendelés összértéke]])</f>
        <v>5500</v>
      </c>
    </row>
    <row r="65" spans="1:10" x14ac:dyDescent="0.25">
      <c r="A65" s="2" t="s">
        <v>42</v>
      </c>
      <c r="B65" s="7">
        <v>2</v>
      </c>
      <c r="C65" s="6">
        <v>5400</v>
      </c>
      <c r="D65" s="2" t="s">
        <v>17</v>
      </c>
      <c r="E65" s="2" t="s">
        <v>18</v>
      </c>
      <c r="F65" s="2" t="s">
        <v>19</v>
      </c>
      <c r="G65" s="5">
        <v>45566.561880000001</v>
      </c>
      <c r="H65" s="5">
        <v>45566.577440000001</v>
      </c>
      <c r="I65" s="6">
        <f>rendelesek[[#This Row],[Mennyisége]]*rendelesek[[#This Row],[Ára]]</f>
        <v>10800</v>
      </c>
      <c r="J65" s="6">
        <f>IF(rendelesek[[#This Row],[Rendelés összértéke]]&gt;20000,rendelesek[[#This Row],[Rendelés összértéke]]*0.85,rendelesek[[#This Row],[Rendelés összértéke]])</f>
        <v>10800</v>
      </c>
    </row>
    <row r="66" spans="1:10" x14ac:dyDescent="0.25">
      <c r="A66" s="2" t="s">
        <v>99</v>
      </c>
      <c r="B66" s="7">
        <v>3</v>
      </c>
      <c r="C66" s="6">
        <v>3700</v>
      </c>
      <c r="D66" s="2" t="s">
        <v>30</v>
      </c>
      <c r="E66" s="2" t="s">
        <v>31</v>
      </c>
      <c r="F66" s="2" t="s">
        <v>32</v>
      </c>
      <c r="G66" s="5">
        <v>45566.563170000001</v>
      </c>
      <c r="H66" s="5">
        <v>45566.636839999999</v>
      </c>
      <c r="I66" s="6">
        <f>rendelesek[[#This Row],[Mennyisége]]*rendelesek[[#This Row],[Ára]]</f>
        <v>11100</v>
      </c>
      <c r="J66" s="6">
        <f>IF(rendelesek[[#This Row],[Rendelés összértéke]]&gt;20000,rendelesek[[#This Row],[Rendelés összértéke]]*0.85,rendelesek[[#This Row],[Rendelés összértéke]])</f>
        <v>11100</v>
      </c>
    </row>
    <row r="67" spans="1:10" x14ac:dyDescent="0.25">
      <c r="A67" s="2" t="s">
        <v>60</v>
      </c>
      <c r="B67" s="7">
        <v>3</v>
      </c>
      <c r="C67" s="6">
        <v>4400</v>
      </c>
      <c r="D67" s="2" t="s">
        <v>61</v>
      </c>
      <c r="E67" s="2" t="s">
        <v>62</v>
      </c>
      <c r="F67" s="2" t="s">
        <v>63</v>
      </c>
      <c r="G67" s="5">
        <v>45566.567320000002</v>
      </c>
      <c r="H67" s="5">
        <v>45566.58728</v>
      </c>
      <c r="I67" s="6">
        <f>rendelesek[[#This Row],[Mennyisége]]*rendelesek[[#This Row],[Ára]]</f>
        <v>13200</v>
      </c>
      <c r="J67" s="6">
        <f>IF(rendelesek[[#This Row],[Rendelés összértéke]]&gt;20000,rendelesek[[#This Row],[Rendelés összértéke]]*0.85,rendelesek[[#This Row],[Rendelés összértéke]])</f>
        <v>13200</v>
      </c>
    </row>
    <row r="68" spans="1:10" x14ac:dyDescent="0.25">
      <c r="A68" s="2" t="s">
        <v>8</v>
      </c>
      <c r="B68" s="7">
        <v>3</v>
      </c>
      <c r="C68" s="6">
        <v>3300</v>
      </c>
      <c r="D68" s="2" t="s">
        <v>34</v>
      </c>
      <c r="E68" s="2" t="s">
        <v>35</v>
      </c>
      <c r="F68" s="2" t="s">
        <v>36</v>
      </c>
      <c r="G68" s="5">
        <v>45566.568330000002</v>
      </c>
      <c r="H68" s="5">
        <v>45566.587240000001</v>
      </c>
      <c r="I68" s="6">
        <f>rendelesek[[#This Row],[Mennyisége]]*rendelesek[[#This Row],[Ára]]</f>
        <v>9900</v>
      </c>
      <c r="J68" s="6">
        <f>IF(rendelesek[[#This Row],[Rendelés összértéke]]&gt;20000,rendelesek[[#This Row],[Rendelés összértéke]]*0.85,rendelesek[[#This Row],[Rendelés összértéke]])</f>
        <v>9900</v>
      </c>
    </row>
    <row r="69" spans="1:10" x14ac:dyDescent="0.25">
      <c r="A69" s="2" t="s">
        <v>70</v>
      </c>
      <c r="B69" s="7">
        <v>4</v>
      </c>
      <c r="C69" s="6">
        <v>2700</v>
      </c>
      <c r="D69" s="2" t="s">
        <v>61</v>
      </c>
      <c r="E69" s="2" t="s">
        <v>62</v>
      </c>
      <c r="F69" s="2" t="s">
        <v>63</v>
      </c>
      <c r="G69" s="5">
        <v>45566.572</v>
      </c>
      <c r="H69" s="5">
        <v>45566.611779999999</v>
      </c>
      <c r="I69" s="6">
        <f>rendelesek[[#This Row],[Mennyisége]]*rendelesek[[#This Row],[Ára]]</f>
        <v>10800</v>
      </c>
      <c r="J69" s="6">
        <f>IF(rendelesek[[#This Row],[Rendelés összértéke]]&gt;20000,rendelesek[[#This Row],[Rendelés összértéke]]*0.85,rendelesek[[#This Row],[Rendelés összértéke]])</f>
        <v>10800</v>
      </c>
    </row>
    <row r="70" spans="1:10" x14ac:dyDescent="0.25">
      <c r="A70" s="2" t="s">
        <v>71</v>
      </c>
      <c r="B70" s="7">
        <v>2</v>
      </c>
      <c r="C70" s="6">
        <v>5100</v>
      </c>
      <c r="D70" s="2" t="s">
        <v>22</v>
      </c>
      <c r="E70" s="2" t="s">
        <v>23</v>
      </c>
      <c r="F70" s="2" t="s">
        <v>24</v>
      </c>
      <c r="G70" s="5">
        <v>45566.576130000001</v>
      </c>
      <c r="H70" s="5">
        <v>45566.610189999999</v>
      </c>
      <c r="I70" s="6">
        <f>rendelesek[[#This Row],[Mennyisége]]*rendelesek[[#This Row],[Ára]]</f>
        <v>10200</v>
      </c>
      <c r="J70" s="6">
        <f>IF(rendelesek[[#This Row],[Rendelés összértéke]]&gt;20000,rendelesek[[#This Row],[Rendelés összértéke]]*0.85,rendelesek[[#This Row],[Rendelés összértéke]])</f>
        <v>10200</v>
      </c>
    </row>
    <row r="71" spans="1:10" x14ac:dyDescent="0.25">
      <c r="A71" s="2" t="s">
        <v>20</v>
      </c>
      <c r="B71" s="7">
        <v>3</v>
      </c>
      <c r="C71" s="6">
        <v>4800</v>
      </c>
      <c r="D71" s="2" t="s">
        <v>9</v>
      </c>
      <c r="E71" s="2" t="s">
        <v>10</v>
      </c>
      <c r="F71" s="2" t="s">
        <v>11</v>
      </c>
      <c r="G71" s="5">
        <v>45566.576780000003</v>
      </c>
      <c r="H71" s="5">
        <v>45566.595280000001</v>
      </c>
      <c r="I71" s="6">
        <f>rendelesek[[#This Row],[Mennyisége]]*rendelesek[[#This Row],[Ára]]</f>
        <v>14400</v>
      </c>
      <c r="J71" s="6">
        <f>IF(rendelesek[[#This Row],[Rendelés összértéke]]&gt;20000,rendelesek[[#This Row],[Rendelés összértéke]]*0.85,rendelesek[[#This Row],[Rendelés összértéke]])</f>
        <v>14400</v>
      </c>
    </row>
    <row r="72" spans="1:10" x14ac:dyDescent="0.25">
      <c r="A72" s="2" t="s">
        <v>100</v>
      </c>
      <c r="B72" s="7">
        <v>1</v>
      </c>
      <c r="C72" s="6">
        <v>3600</v>
      </c>
      <c r="D72" s="2" t="s">
        <v>13</v>
      </c>
      <c r="E72" s="2" t="s">
        <v>14</v>
      </c>
      <c r="F72" s="2" t="s">
        <v>15</v>
      </c>
      <c r="G72" s="5">
        <v>45566.577519999999</v>
      </c>
      <c r="H72" s="5">
        <v>45566.619930000001</v>
      </c>
      <c r="I72" s="6">
        <f>rendelesek[[#This Row],[Mennyisége]]*rendelesek[[#This Row],[Ára]]</f>
        <v>3600</v>
      </c>
      <c r="J72" s="6">
        <f>IF(rendelesek[[#This Row],[Rendelés összértéke]]&gt;20000,rendelesek[[#This Row],[Rendelés összértéke]]*0.85,rendelesek[[#This Row],[Rendelés összértéke]])</f>
        <v>3600</v>
      </c>
    </row>
    <row r="73" spans="1:10" x14ac:dyDescent="0.25">
      <c r="A73" s="2" t="s">
        <v>21</v>
      </c>
      <c r="B73" s="7">
        <v>3</v>
      </c>
      <c r="C73" s="6">
        <v>3900</v>
      </c>
      <c r="D73" s="2" t="s">
        <v>26</v>
      </c>
      <c r="E73" s="2" t="s">
        <v>27</v>
      </c>
      <c r="F73" s="2" t="s">
        <v>28</v>
      </c>
      <c r="G73" s="5">
        <v>45566.578399999999</v>
      </c>
      <c r="H73" s="5">
        <v>45566.601300000002</v>
      </c>
      <c r="I73" s="6">
        <f>rendelesek[[#This Row],[Mennyisége]]*rendelesek[[#This Row],[Ára]]</f>
        <v>11700</v>
      </c>
      <c r="J73" s="6">
        <f>IF(rendelesek[[#This Row],[Rendelés összértéke]]&gt;20000,rendelesek[[#This Row],[Rendelés összértéke]]*0.85,rendelesek[[#This Row],[Rendelés összértéke]])</f>
        <v>11700</v>
      </c>
    </row>
    <row r="74" spans="1:10" x14ac:dyDescent="0.25">
      <c r="A74" s="2" t="s">
        <v>42</v>
      </c>
      <c r="B74" s="7">
        <v>1</v>
      </c>
      <c r="C74" s="6">
        <v>5400</v>
      </c>
      <c r="D74" s="2" t="s">
        <v>79</v>
      </c>
      <c r="E74" s="2" t="s">
        <v>80</v>
      </c>
      <c r="F74" s="2" t="s">
        <v>81</v>
      </c>
      <c r="G74" s="5">
        <v>45566.579019999997</v>
      </c>
      <c r="H74" s="5">
        <v>45566.658669999997</v>
      </c>
      <c r="I74" s="6">
        <f>rendelesek[[#This Row],[Mennyisége]]*rendelesek[[#This Row],[Ára]]</f>
        <v>5400</v>
      </c>
      <c r="J74" s="6">
        <f>IF(rendelesek[[#This Row],[Rendelés összértéke]]&gt;20000,rendelesek[[#This Row],[Rendelés összértéke]]*0.85,rendelesek[[#This Row],[Rendelés összértéke]])</f>
        <v>5400</v>
      </c>
    </row>
    <row r="75" spans="1:10" x14ac:dyDescent="0.25">
      <c r="A75" s="2" t="s">
        <v>77</v>
      </c>
      <c r="B75" s="7">
        <v>3</v>
      </c>
      <c r="C75" s="6">
        <v>3100</v>
      </c>
      <c r="D75" s="2" t="s">
        <v>65</v>
      </c>
      <c r="E75" s="2" t="s">
        <v>66</v>
      </c>
      <c r="F75" s="2" t="s">
        <v>67</v>
      </c>
      <c r="G75" s="5">
        <v>45566.582999999999</v>
      </c>
      <c r="H75" s="5">
        <v>45566.600160000002</v>
      </c>
      <c r="I75" s="6">
        <f>rendelesek[[#This Row],[Mennyisége]]*rendelesek[[#This Row],[Ára]]</f>
        <v>9300</v>
      </c>
      <c r="J75" s="6">
        <f>IF(rendelesek[[#This Row],[Rendelés összértéke]]&gt;20000,rendelesek[[#This Row],[Rendelés összértéke]]*0.85,rendelesek[[#This Row],[Rendelés összértéke]])</f>
        <v>9300</v>
      </c>
    </row>
    <row r="76" spans="1:10" x14ac:dyDescent="0.25">
      <c r="A76" s="2" t="s">
        <v>101</v>
      </c>
      <c r="B76" s="7">
        <v>1</v>
      </c>
      <c r="C76" s="6">
        <v>5400</v>
      </c>
      <c r="D76" s="2" t="s">
        <v>9</v>
      </c>
      <c r="E76" s="2" t="s">
        <v>10</v>
      </c>
      <c r="F76" s="2" t="s">
        <v>11</v>
      </c>
      <c r="G76" s="5">
        <v>45566.583830000003</v>
      </c>
      <c r="H76" s="5">
        <v>45566.610079999999</v>
      </c>
      <c r="I76" s="6">
        <f>rendelesek[[#This Row],[Mennyisége]]*rendelesek[[#This Row],[Ára]]</f>
        <v>5400</v>
      </c>
      <c r="J76" s="6">
        <f>IF(rendelesek[[#This Row],[Rendelés összértéke]]&gt;20000,rendelesek[[#This Row],[Rendelés összértéke]]*0.85,rendelesek[[#This Row],[Rendelés összértéke]])</f>
        <v>5400</v>
      </c>
    </row>
    <row r="77" spans="1:10" x14ac:dyDescent="0.25">
      <c r="A77" s="2" t="s">
        <v>72</v>
      </c>
      <c r="B77" s="7">
        <v>5</v>
      </c>
      <c r="C77" s="6">
        <v>4900</v>
      </c>
      <c r="D77" s="2" t="s">
        <v>9</v>
      </c>
      <c r="E77" s="2" t="s">
        <v>10</v>
      </c>
      <c r="F77" s="2" t="s">
        <v>11</v>
      </c>
      <c r="G77" s="5">
        <v>45566.584000000003</v>
      </c>
      <c r="H77" s="5">
        <v>45566.629990000001</v>
      </c>
      <c r="I77" s="6">
        <f>rendelesek[[#This Row],[Mennyisége]]*rendelesek[[#This Row],[Ára]]</f>
        <v>24500</v>
      </c>
      <c r="J77" s="6">
        <f>IF(rendelesek[[#This Row],[Rendelés összértéke]]&gt;20000,rendelesek[[#This Row],[Rendelés összértéke]]*0.85,rendelesek[[#This Row],[Rendelés összértéke]])</f>
        <v>20825</v>
      </c>
    </row>
    <row r="78" spans="1:10" x14ac:dyDescent="0.25">
      <c r="A78" s="2" t="s">
        <v>47</v>
      </c>
      <c r="B78" s="7">
        <v>4</v>
      </c>
      <c r="C78" s="6">
        <v>1500</v>
      </c>
      <c r="D78" s="2" t="s">
        <v>9</v>
      </c>
      <c r="E78" s="2" t="s">
        <v>10</v>
      </c>
      <c r="F78" s="2" t="s">
        <v>11</v>
      </c>
      <c r="G78" s="5">
        <v>45566.591119999997</v>
      </c>
      <c r="H78" s="5">
        <v>45566.620519999997</v>
      </c>
      <c r="I78" s="6">
        <f>rendelesek[[#This Row],[Mennyisége]]*rendelesek[[#This Row],[Ára]]</f>
        <v>6000</v>
      </c>
      <c r="J78" s="6">
        <f>IF(rendelesek[[#This Row],[Rendelés összértéke]]&gt;20000,rendelesek[[#This Row],[Rendelés összértéke]]*0.85,rendelesek[[#This Row],[Rendelés összértéke]])</f>
        <v>6000</v>
      </c>
    </row>
    <row r="79" spans="1:10" x14ac:dyDescent="0.25">
      <c r="A79" s="2" t="s">
        <v>47</v>
      </c>
      <c r="B79" s="7">
        <v>1</v>
      </c>
      <c r="C79" s="6">
        <v>1500</v>
      </c>
      <c r="D79" s="2" t="s">
        <v>22</v>
      </c>
      <c r="E79" s="2" t="s">
        <v>23</v>
      </c>
      <c r="F79" s="2" t="s">
        <v>24</v>
      </c>
      <c r="G79" s="5">
        <v>45566.59145</v>
      </c>
      <c r="H79" s="5">
        <v>45566.633520000003</v>
      </c>
      <c r="I79" s="6">
        <f>rendelesek[[#This Row],[Mennyisége]]*rendelesek[[#This Row],[Ára]]</f>
        <v>1500</v>
      </c>
      <c r="J79" s="6">
        <f>IF(rendelesek[[#This Row],[Rendelés összértéke]]&gt;20000,rendelesek[[#This Row],[Rendelés összértéke]]*0.85,rendelesek[[#This Row],[Rendelés összértéke]])</f>
        <v>1500</v>
      </c>
    </row>
    <row r="80" spans="1:10" x14ac:dyDescent="0.25">
      <c r="A80" s="2" t="s">
        <v>94</v>
      </c>
      <c r="B80" s="7">
        <v>5</v>
      </c>
      <c r="C80" s="6">
        <v>4000</v>
      </c>
      <c r="D80" s="2" t="s">
        <v>30</v>
      </c>
      <c r="E80" s="2" t="s">
        <v>31</v>
      </c>
      <c r="F80" s="2" t="s">
        <v>32</v>
      </c>
      <c r="G80" s="5">
        <v>45566.592100000002</v>
      </c>
      <c r="H80" s="5">
        <v>45566.620909999998</v>
      </c>
      <c r="I80" s="6">
        <f>rendelesek[[#This Row],[Mennyisége]]*rendelesek[[#This Row],[Ára]]</f>
        <v>20000</v>
      </c>
      <c r="J80" s="6">
        <f>IF(rendelesek[[#This Row],[Rendelés összértéke]]&gt;20000,rendelesek[[#This Row],[Rendelés összértéke]]*0.85,rendelesek[[#This Row],[Rendelés összértéke]])</f>
        <v>20000</v>
      </c>
    </row>
    <row r="81" spans="1:10" x14ac:dyDescent="0.25">
      <c r="A81" s="2" t="s">
        <v>86</v>
      </c>
      <c r="B81" s="7">
        <v>2</v>
      </c>
      <c r="C81" s="6">
        <v>4600</v>
      </c>
      <c r="D81" s="2" t="s">
        <v>39</v>
      </c>
      <c r="E81" s="2" t="s">
        <v>40</v>
      </c>
      <c r="F81" s="2" t="s">
        <v>41</v>
      </c>
      <c r="G81" s="5">
        <v>45566.596400000002</v>
      </c>
      <c r="H81" s="5">
        <v>45566.620949999997</v>
      </c>
      <c r="I81" s="6">
        <f>rendelesek[[#This Row],[Mennyisége]]*rendelesek[[#This Row],[Ára]]</f>
        <v>9200</v>
      </c>
      <c r="J81" s="6">
        <f>IF(rendelesek[[#This Row],[Rendelés összértéke]]&gt;20000,rendelesek[[#This Row],[Rendelés összértéke]]*0.85,rendelesek[[#This Row],[Rendelés összértéke]])</f>
        <v>9200</v>
      </c>
    </row>
    <row r="82" spans="1:10" x14ac:dyDescent="0.25">
      <c r="A82" s="2" t="s">
        <v>56</v>
      </c>
      <c r="B82" s="7">
        <v>1</v>
      </c>
      <c r="C82" s="6">
        <v>3300</v>
      </c>
      <c r="D82" s="2" t="s">
        <v>34</v>
      </c>
      <c r="E82" s="2" t="s">
        <v>35</v>
      </c>
      <c r="F82" s="2" t="s">
        <v>36</v>
      </c>
      <c r="G82" s="5">
        <v>45566.596729999997</v>
      </c>
      <c r="H82" s="5">
        <v>45566.614750000001</v>
      </c>
      <c r="I82" s="6">
        <f>rendelesek[[#This Row],[Mennyisége]]*rendelesek[[#This Row],[Ára]]</f>
        <v>3300</v>
      </c>
      <c r="J82" s="6">
        <f>IF(rendelesek[[#This Row],[Rendelés összértéke]]&gt;20000,rendelesek[[#This Row],[Rendelés összértéke]]*0.85,rendelesek[[#This Row],[Rendelés összértéke]])</f>
        <v>3300</v>
      </c>
    </row>
    <row r="83" spans="1:10" x14ac:dyDescent="0.25">
      <c r="A83" s="2" t="s">
        <v>43</v>
      </c>
      <c r="B83" s="7">
        <v>2</v>
      </c>
      <c r="C83" s="6">
        <v>2400</v>
      </c>
      <c r="D83" s="2" t="s">
        <v>73</v>
      </c>
      <c r="E83" s="2" t="s">
        <v>74</v>
      </c>
      <c r="F83" s="2" t="s">
        <v>75</v>
      </c>
      <c r="G83" s="5">
        <v>45566.597159999998</v>
      </c>
      <c r="H83" s="5">
        <v>45566.63046</v>
      </c>
      <c r="I83" s="6">
        <f>rendelesek[[#This Row],[Mennyisége]]*rendelesek[[#This Row],[Ára]]</f>
        <v>4800</v>
      </c>
      <c r="J83" s="6">
        <f>IF(rendelesek[[#This Row],[Rendelés összértéke]]&gt;20000,rendelesek[[#This Row],[Rendelés összértéke]]*0.85,rendelesek[[#This Row],[Rendelés összértéke]])</f>
        <v>4800</v>
      </c>
    </row>
    <row r="84" spans="1:10" x14ac:dyDescent="0.25">
      <c r="A84" s="2" t="s">
        <v>102</v>
      </c>
      <c r="B84" s="7">
        <v>2</v>
      </c>
      <c r="C84" s="6">
        <v>2400</v>
      </c>
      <c r="D84" s="2" t="s">
        <v>44</v>
      </c>
      <c r="E84" s="2" t="s">
        <v>45</v>
      </c>
      <c r="F84" s="2" t="s">
        <v>46</v>
      </c>
      <c r="G84" s="5">
        <v>45566.597679999999</v>
      </c>
      <c r="H84" s="5">
        <v>45566.65165</v>
      </c>
      <c r="I84" s="6">
        <f>rendelesek[[#This Row],[Mennyisége]]*rendelesek[[#This Row],[Ára]]</f>
        <v>4800</v>
      </c>
      <c r="J84" s="6">
        <f>IF(rendelesek[[#This Row],[Rendelés összértéke]]&gt;20000,rendelesek[[#This Row],[Rendelés összértéke]]*0.85,rendelesek[[#This Row],[Rendelés összértéke]])</f>
        <v>4800</v>
      </c>
    </row>
    <row r="85" spans="1:10" x14ac:dyDescent="0.25">
      <c r="A85" s="2" t="s">
        <v>83</v>
      </c>
      <c r="B85" s="7">
        <v>1</v>
      </c>
      <c r="C85" s="6">
        <v>5500</v>
      </c>
      <c r="D85" s="2" t="s">
        <v>34</v>
      </c>
      <c r="E85" s="2" t="s">
        <v>35</v>
      </c>
      <c r="F85" s="2" t="s">
        <v>36</v>
      </c>
      <c r="G85" s="5">
        <v>45566.599569999998</v>
      </c>
      <c r="H85" s="5">
        <v>45566.631690000002</v>
      </c>
      <c r="I85" s="6">
        <f>rendelesek[[#This Row],[Mennyisége]]*rendelesek[[#This Row],[Ára]]</f>
        <v>5500</v>
      </c>
      <c r="J85" s="6">
        <f>IF(rendelesek[[#This Row],[Rendelés összértéke]]&gt;20000,rendelesek[[#This Row],[Rendelés összértéke]]*0.85,rendelesek[[#This Row],[Rendelés összértéke]])</f>
        <v>5500</v>
      </c>
    </row>
    <row r="86" spans="1:10" x14ac:dyDescent="0.25">
      <c r="A86" s="2" t="s">
        <v>103</v>
      </c>
      <c r="B86" s="7">
        <v>1</v>
      </c>
      <c r="C86" s="6">
        <v>4300</v>
      </c>
      <c r="D86" s="2" t="s">
        <v>30</v>
      </c>
      <c r="E86" s="2" t="s">
        <v>31</v>
      </c>
      <c r="F86" s="2" t="s">
        <v>32</v>
      </c>
      <c r="G86" s="5">
        <v>45566.601719999999</v>
      </c>
      <c r="H86" s="5">
        <v>45566.676189999998</v>
      </c>
      <c r="I86" s="6">
        <f>rendelesek[[#This Row],[Mennyisége]]*rendelesek[[#This Row],[Ára]]</f>
        <v>4300</v>
      </c>
      <c r="J86" s="6">
        <f>IF(rendelesek[[#This Row],[Rendelés összértéke]]&gt;20000,rendelesek[[#This Row],[Rendelés összértéke]]*0.85,rendelesek[[#This Row],[Rendelés összértéke]])</f>
        <v>4300</v>
      </c>
    </row>
    <row r="87" spans="1:10" x14ac:dyDescent="0.25">
      <c r="A87" s="2" t="s">
        <v>64</v>
      </c>
      <c r="B87" s="7">
        <v>3</v>
      </c>
      <c r="C87" s="6">
        <v>2100</v>
      </c>
      <c r="D87" s="2" t="s">
        <v>9</v>
      </c>
      <c r="E87" s="2" t="s">
        <v>10</v>
      </c>
      <c r="F87" s="2" t="s">
        <v>11</v>
      </c>
      <c r="G87" s="5">
        <v>45566.603289999999</v>
      </c>
      <c r="H87" s="5">
        <v>45566.634720000002</v>
      </c>
      <c r="I87" s="6">
        <f>rendelesek[[#This Row],[Mennyisége]]*rendelesek[[#This Row],[Ára]]</f>
        <v>6300</v>
      </c>
      <c r="J87" s="6">
        <f>IF(rendelesek[[#This Row],[Rendelés összértéke]]&gt;20000,rendelesek[[#This Row],[Rendelés összértéke]]*0.85,rendelesek[[#This Row],[Rendelés összértéke]])</f>
        <v>6300</v>
      </c>
    </row>
    <row r="88" spans="1:10" x14ac:dyDescent="0.25">
      <c r="A88" s="2" t="s">
        <v>104</v>
      </c>
      <c r="B88" s="7">
        <v>1</v>
      </c>
      <c r="C88" s="6">
        <v>4700</v>
      </c>
      <c r="D88" s="2" t="s">
        <v>39</v>
      </c>
      <c r="E88" s="2" t="s">
        <v>40</v>
      </c>
      <c r="F88" s="2" t="s">
        <v>41</v>
      </c>
      <c r="G88" s="5">
        <v>45566.605739999999</v>
      </c>
      <c r="H88" s="5">
        <v>45566.633280000002</v>
      </c>
      <c r="I88" s="6">
        <f>rendelesek[[#This Row],[Mennyisége]]*rendelesek[[#This Row],[Ára]]</f>
        <v>4700</v>
      </c>
      <c r="J88" s="6">
        <f>IF(rendelesek[[#This Row],[Rendelés összértéke]]&gt;20000,rendelesek[[#This Row],[Rendelés összértéke]]*0.85,rendelesek[[#This Row],[Rendelés összértéke]])</f>
        <v>4700</v>
      </c>
    </row>
    <row r="89" spans="1:10" x14ac:dyDescent="0.25">
      <c r="A89" s="2" t="s">
        <v>105</v>
      </c>
      <c r="B89" s="7">
        <v>3</v>
      </c>
      <c r="C89" s="6">
        <v>4900</v>
      </c>
      <c r="D89" s="2" t="s">
        <v>26</v>
      </c>
      <c r="E89" s="2" t="s">
        <v>27</v>
      </c>
      <c r="F89" s="2" t="s">
        <v>28</v>
      </c>
      <c r="G89" s="5">
        <v>45566.606310000003</v>
      </c>
      <c r="H89" s="5">
        <v>45566.642030000003</v>
      </c>
      <c r="I89" s="6">
        <f>rendelesek[[#This Row],[Mennyisége]]*rendelesek[[#This Row],[Ára]]</f>
        <v>14700</v>
      </c>
      <c r="J89" s="6">
        <f>IF(rendelesek[[#This Row],[Rendelés összértéke]]&gt;20000,rendelesek[[#This Row],[Rendelés összértéke]]*0.85,rendelesek[[#This Row],[Rendelés összértéke]])</f>
        <v>14700</v>
      </c>
    </row>
    <row r="90" spans="1:10" x14ac:dyDescent="0.25">
      <c r="A90" s="2" t="s">
        <v>55</v>
      </c>
      <c r="B90" s="7">
        <v>5</v>
      </c>
      <c r="C90" s="6">
        <v>2300</v>
      </c>
      <c r="D90" s="2" t="s">
        <v>17</v>
      </c>
      <c r="E90" s="2" t="s">
        <v>18</v>
      </c>
      <c r="F90" s="2" t="s">
        <v>19</v>
      </c>
      <c r="G90" s="5">
        <v>45566.61058</v>
      </c>
      <c r="H90" s="5">
        <v>45566.65913</v>
      </c>
      <c r="I90" s="6">
        <f>rendelesek[[#This Row],[Mennyisége]]*rendelesek[[#This Row],[Ára]]</f>
        <v>11500</v>
      </c>
      <c r="J90" s="6">
        <f>IF(rendelesek[[#This Row],[Rendelés összértéke]]&gt;20000,rendelesek[[#This Row],[Rendelés összértéke]]*0.85,rendelesek[[#This Row],[Rendelés összértéke]])</f>
        <v>11500</v>
      </c>
    </row>
    <row r="91" spans="1:10" x14ac:dyDescent="0.25">
      <c r="A91" s="2" t="s">
        <v>89</v>
      </c>
      <c r="B91" s="7">
        <v>3</v>
      </c>
      <c r="C91" s="6">
        <v>3700</v>
      </c>
      <c r="D91" s="2" t="s">
        <v>61</v>
      </c>
      <c r="E91" s="2" t="s">
        <v>62</v>
      </c>
      <c r="F91" s="2" t="s">
        <v>63</v>
      </c>
      <c r="G91" s="5">
        <v>45566.611839999998</v>
      </c>
      <c r="H91" s="5">
        <v>45566.6584</v>
      </c>
      <c r="I91" s="6">
        <f>rendelesek[[#This Row],[Mennyisége]]*rendelesek[[#This Row],[Ára]]</f>
        <v>11100</v>
      </c>
      <c r="J91" s="6">
        <f>IF(rendelesek[[#This Row],[Rendelés összértéke]]&gt;20000,rendelesek[[#This Row],[Rendelés összértéke]]*0.85,rendelesek[[#This Row],[Rendelés összértéke]])</f>
        <v>11100</v>
      </c>
    </row>
    <row r="92" spans="1:10" x14ac:dyDescent="0.25">
      <c r="A92" s="2" t="s">
        <v>70</v>
      </c>
      <c r="B92" s="7">
        <v>4</v>
      </c>
      <c r="C92" s="6">
        <v>2700</v>
      </c>
      <c r="D92" s="2" t="s">
        <v>9</v>
      </c>
      <c r="E92" s="2" t="s">
        <v>10</v>
      </c>
      <c r="F92" s="2" t="s">
        <v>11</v>
      </c>
      <c r="G92" s="5">
        <v>45566.613160000001</v>
      </c>
      <c r="H92" s="5">
        <v>45566.643040000003</v>
      </c>
      <c r="I92" s="6">
        <f>rendelesek[[#This Row],[Mennyisége]]*rendelesek[[#This Row],[Ára]]</f>
        <v>10800</v>
      </c>
      <c r="J92" s="6">
        <f>IF(rendelesek[[#This Row],[Rendelés összértéke]]&gt;20000,rendelesek[[#This Row],[Rendelés összértéke]]*0.85,rendelesek[[#This Row],[Rendelés összértéke]])</f>
        <v>10800</v>
      </c>
    </row>
    <row r="93" spans="1:10" x14ac:dyDescent="0.25">
      <c r="A93" s="2" t="s">
        <v>47</v>
      </c>
      <c r="B93" s="7">
        <v>1</v>
      </c>
      <c r="C93" s="6">
        <v>1500</v>
      </c>
      <c r="D93" s="2" t="s">
        <v>22</v>
      </c>
      <c r="E93" s="2" t="s">
        <v>23</v>
      </c>
      <c r="F93" s="2" t="s">
        <v>24</v>
      </c>
      <c r="G93" s="5">
        <v>45566.619339999997</v>
      </c>
      <c r="H93" s="5">
        <v>45566.688600000001</v>
      </c>
      <c r="I93" s="6">
        <f>rendelesek[[#This Row],[Mennyisége]]*rendelesek[[#This Row],[Ára]]</f>
        <v>1500</v>
      </c>
      <c r="J93" s="6">
        <f>IF(rendelesek[[#This Row],[Rendelés összértéke]]&gt;20000,rendelesek[[#This Row],[Rendelés összértéke]]*0.85,rendelesek[[#This Row],[Rendelés összértéke]])</f>
        <v>1500</v>
      </c>
    </row>
    <row r="94" spans="1:10" x14ac:dyDescent="0.25">
      <c r="A94" s="2" t="s">
        <v>83</v>
      </c>
      <c r="B94" s="7">
        <v>4</v>
      </c>
      <c r="C94" s="6">
        <v>5500</v>
      </c>
      <c r="D94" s="2" t="s">
        <v>34</v>
      </c>
      <c r="E94" s="2" t="s">
        <v>35</v>
      </c>
      <c r="F94" s="2" t="s">
        <v>36</v>
      </c>
      <c r="G94" s="5">
        <v>45566.625059999998</v>
      </c>
      <c r="H94" s="5">
        <v>45566.659820000001</v>
      </c>
      <c r="I94" s="6">
        <f>rendelesek[[#This Row],[Mennyisége]]*rendelesek[[#This Row],[Ára]]</f>
        <v>22000</v>
      </c>
      <c r="J94" s="6">
        <f>IF(rendelesek[[#This Row],[Rendelés összértéke]]&gt;20000,rendelesek[[#This Row],[Rendelés összértéke]]*0.85,rendelesek[[#This Row],[Rendelés összértéke]])</f>
        <v>18700</v>
      </c>
    </row>
    <row r="95" spans="1:10" x14ac:dyDescent="0.25">
      <c r="A95" s="2" t="s">
        <v>21</v>
      </c>
      <c r="B95" s="7">
        <v>5</v>
      </c>
      <c r="C95" s="6">
        <v>3900</v>
      </c>
      <c r="D95" s="2" t="s">
        <v>79</v>
      </c>
      <c r="E95" s="2" t="s">
        <v>80</v>
      </c>
      <c r="F95" s="2" t="s">
        <v>81</v>
      </c>
      <c r="G95" s="5">
        <v>45566.626539999997</v>
      </c>
      <c r="H95" s="5">
        <v>45566.644439999996</v>
      </c>
      <c r="I95" s="6">
        <f>rendelesek[[#This Row],[Mennyisége]]*rendelesek[[#This Row],[Ára]]</f>
        <v>19500</v>
      </c>
      <c r="J95" s="6">
        <f>IF(rendelesek[[#This Row],[Rendelés összértéke]]&gt;20000,rendelesek[[#This Row],[Rendelés összértéke]]*0.85,rendelesek[[#This Row],[Rendelés összértéke]])</f>
        <v>19500</v>
      </c>
    </row>
    <row r="96" spans="1:10" x14ac:dyDescent="0.25">
      <c r="A96" s="2" t="s">
        <v>55</v>
      </c>
      <c r="B96" s="7">
        <v>4</v>
      </c>
      <c r="C96" s="6">
        <v>2300</v>
      </c>
      <c r="D96" s="2" t="s">
        <v>26</v>
      </c>
      <c r="E96" s="2" t="s">
        <v>27</v>
      </c>
      <c r="F96" s="2" t="s">
        <v>28</v>
      </c>
      <c r="G96" s="5">
        <v>45566.627410000001</v>
      </c>
      <c r="H96" s="5">
        <v>45566.654970000003</v>
      </c>
      <c r="I96" s="6">
        <f>rendelesek[[#This Row],[Mennyisége]]*rendelesek[[#This Row],[Ára]]</f>
        <v>9200</v>
      </c>
      <c r="J96" s="6">
        <f>IF(rendelesek[[#This Row],[Rendelés összértéke]]&gt;20000,rendelesek[[#This Row],[Rendelés összértéke]]*0.85,rendelesek[[#This Row],[Rendelés összértéke]])</f>
        <v>9200</v>
      </c>
    </row>
    <row r="97" spans="1:10" x14ac:dyDescent="0.25">
      <c r="A97" s="2" t="s">
        <v>71</v>
      </c>
      <c r="B97" s="7">
        <v>2</v>
      </c>
      <c r="C97" s="6">
        <v>5100</v>
      </c>
      <c r="D97" s="2" t="s">
        <v>17</v>
      </c>
      <c r="E97" s="2" t="s">
        <v>18</v>
      </c>
      <c r="F97" s="2" t="s">
        <v>19</v>
      </c>
      <c r="G97" s="5">
        <v>45566.628680000002</v>
      </c>
      <c r="H97" s="5">
        <v>45566.687409999999</v>
      </c>
      <c r="I97" s="6">
        <f>rendelesek[[#This Row],[Mennyisége]]*rendelesek[[#This Row],[Ára]]</f>
        <v>10200</v>
      </c>
      <c r="J97" s="6">
        <f>IF(rendelesek[[#This Row],[Rendelés összértéke]]&gt;20000,rendelesek[[#This Row],[Rendelés összértéke]]*0.85,rendelesek[[#This Row],[Rendelés összértéke]])</f>
        <v>10200</v>
      </c>
    </row>
    <row r="98" spans="1:10" x14ac:dyDescent="0.25">
      <c r="A98" s="2" t="s">
        <v>82</v>
      </c>
      <c r="B98" s="7">
        <v>1</v>
      </c>
      <c r="C98" s="6">
        <v>4000</v>
      </c>
      <c r="D98" s="2" t="s">
        <v>9</v>
      </c>
      <c r="E98" s="2" t="s">
        <v>10</v>
      </c>
      <c r="F98" s="2" t="s">
        <v>11</v>
      </c>
      <c r="G98" s="5">
        <v>45566.629159999997</v>
      </c>
      <c r="H98" s="5">
        <v>45566.654210000001</v>
      </c>
      <c r="I98" s="6">
        <f>rendelesek[[#This Row],[Mennyisége]]*rendelesek[[#This Row],[Ára]]</f>
        <v>4000</v>
      </c>
      <c r="J98" s="6">
        <f>IF(rendelesek[[#This Row],[Rendelés összértéke]]&gt;20000,rendelesek[[#This Row],[Rendelés összértéke]]*0.85,rendelesek[[#This Row],[Rendelés összértéke]])</f>
        <v>4000</v>
      </c>
    </row>
    <row r="99" spans="1:10" x14ac:dyDescent="0.25">
      <c r="A99" s="2" t="s">
        <v>106</v>
      </c>
      <c r="B99" s="7">
        <v>3</v>
      </c>
      <c r="C99" s="6">
        <v>2400</v>
      </c>
      <c r="D99" s="2" t="s">
        <v>79</v>
      </c>
      <c r="E99" s="2" t="s">
        <v>80</v>
      </c>
      <c r="F99" s="2" t="s">
        <v>81</v>
      </c>
      <c r="G99" s="5">
        <v>45566.63061</v>
      </c>
      <c r="H99" s="5">
        <v>45566.6855</v>
      </c>
      <c r="I99" s="6">
        <f>rendelesek[[#This Row],[Mennyisége]]*rendelesek[[#This Row],[Ára]]</f>
        <v>7200</v>
      </c>
      <c r="J99" s="6">
        <f>IF(rendelesek[[#This Row],[Rendelés összértéke]]&gt;20000,rendelesek[[#This Row],[Rendelés összértéke]]*0.85,rendelesek[[#This Row],[Rendelés összértéke]])</f>
        <v>7200</v>
      </c>
    </row>
    <row r="100" spans="1:10" x14ac:dyDescent="0.25">
      <c r="A100" s="2" t="s">
        <v>72</v>
      </c>
      <c r="B100" s="7">
        <v>3</v>
      </c>
      <c r="C100" s="6">
        <v>4900</v>
      </c>
      <c r="D100" s="2" t="s">
        <v>65</v>
      </c>
      <c r="E100" s="2" t="s">
        <v>66</v>
      </c>
      <c r="F100" s="2" t="s">
        <v>67</v>
      </c>
      <c r="G100" s="5">
        <v>45566.632559999998</v>
      </c>
      <c r="H100" s="5">
        <v>45566.679810000001</v>
      </c>
      <c r="I100" s="6">
        <f>rendelesek[[#This Row],[Mennyisége]]*rendelesek[[#This Row],[Ára]]</f>
        <v>14700</v>
      </c>
      <c r="J100" s="6">
        <f>IF(rendelesek[[#This Row],[Rendelés összértéke]]&gt;20000,rendelesek[[#This Row],[Rendelés összértéke]]*0.85,rendelesek[[#This Row],[Rendelés összértéke]])</f>
        <v>14700</v>
      </c>
    </row>
    <row r="101" spans="1:10" x14ac:dyDescent="0.25">
      <c r="A101" s="2" t="s">
        <v>12</v>
      </c>
      <c r="B101" s="7">
        <v>1</v>
      </c>
      <c r="C101" s="6">
        <v>2100</v>
      </c>
      <c r="D101" s="2" t="s">
        <v>73</v>
      </c>
      <c r="E101" s="2" t="s">
        <v>74</v>
      </c>
      <c r="F101" s="2" t="s">
        <v>75</v>
      </c>
      <c r="G101" s="5">
        <v>45566.632700000002</v>
      </c>
      <c r="H101" s="5">
        <v>45566.694519999997</v>
      </c>
      <c r="I101" s="6">
        <f>rendelesek[[#This Row],[Mennyisége]]*rendelesek[[#This Row],[Ára]]</f>
        <v>2100</v>
      </c>
      <c r="J101" s="6">
        <f>IF(rendelesek[[#This Row],[Rendelés összértéke]]&gt;20000,rendelesek[[#This Row],[Rendelés összértéke]]*0.85,rendelesek[[#This Row],[Rendelés összértéke]])</f>
        <v>2100</v>
      </c>
    </row>
    <row r="102" spans="1:10" x14ac:dyDescent="0.25">
      <c r="A102" s="2" t="s">
        <v>93</v>
      </c>
      <c r="B102" s="7">
        <v>2</v>
      </c>
      <c r="C102" s="6">
        <v>5000</v>
      </c>
      <c r="D102" s="2" t="s">
        <v>13</v>
      </c>
      <c r="E102" s="2" t="s">
        <v>14</v>
      </c>
      <c r="F102" s="2" t="s">
        <v>15</v>
      </c>
      <c r="G102" s="5">
        <v>45566.635000000002</v>
      </c>
      <c r="H102" s="5">
        <v>45566.706030000001</v>
      </c>
      <c r="I102" s="6">
        <f>rendelesek[[#This Row],[Mennyisége]]*rendelesek[[#This Row],[Ára]]</f>
        <v>10000</v>
      </c>
      <c r="J102" s="6">
        <f>IF(rendelesek[[#This Row],[Rendelés összértéke]]&gt;20000,rendelesek[[#This Row],[Rendelés összértéke]]*0.85,rendelesek[[#This Row],[Rendelés összértéke]])</f>
        <v>10000</v>
      </c>
    </row>
    <row r="103" spans="1:10" x14ac:dyDescent="0.25">
      <c r="A103" s="2" t="s">
        <v>59</v>
      </c>
      <c r="B103" s="7">
        <v>3</v>
      </c>
      <c r="C103" s="6">
        <v>3200</v>
      </c>
      <c r="D103" s="2" t="s">
        <v>13</v>
      </c>
      <c r="E103" s="2" t="s">
        <v>14</v>
      </c>
      <c r="F103" s="2" t="s">
        <v>15</v>
      </c>
      <c r="G103" s="5">
        <v>45566.63579</v>
      </c>
      <c r="H103" s="5">
        <v>45566.672429999999</v>
      </c>
      <c r="I103" s="6">
        <f>rendelesek[[#This Row],[Mennyisége]]*rendelesek[[#This Row],[Ára]]</f>
        <v>9600</v>
      </c>
      <c r="J103" s="6">
        <f>IF(rendelesek[[#This Row],[Rendelés összértéke]]&gt;20000,rendelesek[[#This Row],[Rendelés összértéke]]*0.85,rendelesek[[#This Row],[Rendelés összértéke]])</f>
        <v>9600</v>
      </c>
    </row>
    <row r="104" spans="1:10" x14ac:dyDescent="0.25">
      <c r="A104" s="2" t="s">
        <v>21</v>
      </c>
      <c r="B104" s="7">
        <v>3</v>
      </c>
      <c r="C104" s="6">
        <v>3900</v>
      </c>
      <c r="D104" s="2" t="s">
        <v>17</v>
      </c>
      <c r="E104" s="2" t="s">
        <v>18</v>
      </c>
      <c r="F104" s="2" t="s">
        <v>19</v>
      </c>
      <c r="G104" s="5">
        <v>45566.640509999997</v>
      </c>
      <c r="H104" s="5">
        <v>45566.664470000003</v>
      </c>
      <c r="I104" s="6">
        <f>rendelesek[[#This Row],[Mennyisége]]*rendelesek[[#This Row],[Ára]]</f>
        <v>11700</v>
      </c>
      <c r="J104" s="6">
        <f>IF(rendelesek[[#This Row],[Rendelés összértéke]]&gt;20000,rendelesek[[#This Row],[Rendelés összértéke]]*0.85,rendelesek[[#This Row],[Rendelés összértéke]])</f>
        <v>11700</v>
      </c>
    </row>
    <row r="105" spans="1:10" x14ac:dyDescent="0.25">
      <c r="A105" s="2" t="s">
        <v>93</v>
      </c>
      <c r="B105" s="7">
        <v>3</v>
      </c>
      <c r="C105" s="6">
        <v>5000</v>
      </c>
      <c r="D105" s="2" t="s">
        <v>13</v>
      </c>
      <c r="E105" s="2" t="s">
        <v>14</v>
      </c>
      <c r="F105" s="2" t="s">
        <v>15</v>
      </c>
      <c r="G105" s="5">
        <v>45566.64314</v>
      </c>
      <c r="H105" s="5">
        <v>45566.701939999999</v>
      </c>
      <c r="I105" s="6">
        <f>rendelesek[[#This Row],[Mennyisége]]*rendelesek[[#This Row],[Ára]]</f>
        <v>15000</v>
      </c>
      <c r="J105" s="6">
        <f>IF(rendelesek[[#This Row],[Rendelés összértéke]]&gt;20000,rendelesek[[#This Row],[Rendelés összértéke]]*0.85,rendelesek[[#This Row],[Rendelés összértéke]])</f>
        <v>15000</v>
      </c>
    </row>
    <row r="106" spans="1:10" x14ac:dyDescent="0.25">
      <c r="A106" s="2" t="s">
        <v>71</v>
      </c>
      <c r="B106" s="7">
        <v>3</v>
      </c>
      <c r="C106" s="6">
        <v>5100</v>
      </c>
      <c r="D106" s="2" t="s">
        <v>30</v>
      </c>
      <c r="E106" s="2" t="s">
        <v>31</v>
      </c>
      <c r="F106" s="2" t="s">
        <v>32</v>
      </c>
      <c r="G106" s="5">
        <v>45566.644</v>
      </c>
      <c r="H106" s="5">
        <v>45566.670919999997</v>
      </c>
      <c r="I106" s="6">
        <f>rendelesek[[#This Row],[Mennyisége]]*rendelesek[[#This Row],[Ára]]</f>
        <v>15300</v>
      </c>
      <c r="J106" s="6">
        <f>IF(rendelesek[[#This Row],[Rendelés összértéke]]&gt;20000,rendelesek[[#This Row],[Rendelés összértéke]]*0.85,rendelesek[[#This Row],[Rendelés összértéke]])</f>
        <v>15300</v>
      </c>
    </row>
    <row r="107" spans="1:10" x14ac:dyDescent="0.25">
      <c r="A107" s="2" t="s">
        <v>8</v>
      </c>
      <c r="B107" s="7">
        <v>3</v>
      </c>
      <c r="C107" s="6">
        <v>3300</v>
      </c>
      <c r="D107" s="2" t="s">
        <v>9</v>
      </c>
      <c r="E107" s="2" t="s">
        <v>10</v>
      </c>
      <c r="F107" s="2" t="s">
        <v>11</v>
      </c>
      <c r="G107" s="5">
        <v>45566.644540000001</v>
      </c>
      <c r="H107" s="5">
        <v>45566.720759999997</v>
      </c>
      <c r="I107" s="6">
        <f>rendelesek[[#This Row],[Mennyisége]]*rendelesek[[#This Row],[Ára]]</f>
        <v>9900</v>
      </c>
      <c r="J107" s="6">
        <f>IF(rendelesek[[#This Row],[Rendelés összértéke]]&gt;20000,rendelesek[[#This Row],[Rendelés összértéke]]*0.85,rendelesek[[#This Row],[Rendelés összértéke]])</f>
        <v>9900</v>
      </c>
    </row>
    <row r="108" spans="1:10" x14ac:dyDescent="0.25">
      <c r="A108" s="2" t="s">
        <v>25</v>
      </c>
      <c r="B108" s="7">
        <v>2</v>
      </c>
      <c r="C108" s="6">
        <v>1700</v>
      </c>
      <c r="D108" s="2" t="s">
        <v>61</v>
      </c>
      <c r="E108" s="2" t="s">
        <v>62</v>
      </c>
      <c r="F108" s="2" t="s">
        <v>63</v>
      </c>
      <c r="G108" s="5">
        <v>45566.64748</v>
      </c>
      <c r="H108" s="5">
        <v>45566.664729999997</v>
      </c>
      <c r="I108" s="6">
        <f>rendelesek[[#This Row],[Mennyisége]]*rendelesek[[#This Row],[Ára]]</f>
        <v>3400</v>
      </c>
      <c r="J108" s="6">
        <f>IF(rendelesek[[#This Row],[Rendelés összértéke]]&gt;20000,rendelesek[[#This Row],[Rendelés összértéke]]*0.85,rendelesek[[#This Row],[Rendelés összértéke]])</f>
        <v>3400</v>
      </c>
    </row>
    <row r="109" spans="1:10" x14ac:dyDescent="0.25">
      <c r="A109" s="2" t="s">
        <v>82</v>
      </c>
      <c r="B109" s="7">
        <v>5</v>
      </c>
      <c r="C109" s="6">
        <v>4000</v>
      </c>
      <c r="D109" s="2" t="s">
        <v>52</v>
      </c>
      <c r="E109" s="2" t="s">
        <v>53</v>
      </c>
      <c r="F109" s="2" t="s">
        <v>54</v>
      </c>
      <c r="G109" s="5">
        <v>45566.649700000002</v>
      </c>
      <c r="H109" s="5">
        <v>45566.685409999998</v>
      </c>
      <c r="I109" s="6">
        <f>rendelesek[[#This Row],[Mennyisége]]*rendelesek[[#This Row],[Ára]]</f>
        <v>20000</v>
      </c>
      <c r="J109" s="6">
        <f>IF(rendelesek[[#This Row],[Rendelés összértéke]]&gt;20000,rendelesek[[#This Row],[Rendelés összértéke]]*0.85,rendelesek[[#This Row],[Rendelés összértéke]])</f>
        <v>20000</v>
      </c>
    </row>
    <row r="110" spans="1:10" x14ac:dyDescent="0.25">
      <c r="A110" s="2" t="s">
        <v>107</v>
      </c>
      <c r="B110" s="7">
        <v>3</v>
      </c>
      <c r="C110" s="6">
        <v>3800</v>
      </c>
      <c r="D110" s="2" t="s">
        <v>26</v>
      </c>
      <c r="E110" s="2" t="s">
        <v>27</v>
      </c>
      <c r="F110" s="2" t="s">
        <v>28</v>
      </c>
      <c r="G110" s="5">
        <v>45566.651489999997</v>
      </c>
      <c r="H110" s="5">
        <v>45566.718529999998</v>
      </c>
      <c r="I110" s="6">
        <f>rendelesek[[#This Row],[Mennyisége]]*rendelesek[[#This Row],[Ára]]</f>
        <v>11400</v>
      </c>
      <c r="J110" s="6">
        <f>IF(rendelesek[[#This Row],[Rendelés összértéke]]&gt;20000,rendelesek[[#This Row],[Rendelés összértéke]]*0.85,rendelesek[[#This Row],[Rendelés összértéke]])</f>
        <v>11400</v>
      </c>
    </row>
    <row r="111" spans="1:10" x14ac:dyDescent="0.25">
      <c r="A111" s="2" t="s">
        <v>25</v>
      </c>
      <c r="B111" s="7">
        <v>1</v>
      </c>
      <c r="C111" s="6">
        <v>1700</v>
      </c>
      <c r="D111" s="2" t="s">
        <v>30</v>
      </c>
      <c r="E111" s="2" t="s">
        <v>31</v>
      </c>
      <c r="F111" s="2" t="s">
        <v>32</v>
      </c>
      <c r="G111" s="5">
        <v>45566.652450000001</v>
      </c>
      <c r="H111" s="5">
        <v>45566.68449</v>
      </c>
      <c r="I111" s="6">
        <f>rendelesek[[#This Row],[Mennyisége]]*rendelesek[[#This Row],[Ára]]</f>
        <v>1700</v>
      </c>
      <c r="J111" s="6">
        <f>IF(rendelesek[[#This Row],[Rendelés összértéke]]&gt;20000,rendelesek[[#This Row],[Rendelés összértéke]]*0.85,rendelesek[[#This Row],[Rendelés összértéke]])</f>
        <v>1700</v>
      </c>
    </row>
    <row r="112" spans="1:10" x14ac:dyDescent="0.25">
      <c r="A112" s="2" t="s">
        <v>77</v>
      </c>
      <c r="B112" s="7">
        <v>2</v>
      </c>
      <c r="C112" s="6">
        <v>3100</v>
      </c>
      <c r="D112" s="2" t="s">
        <v>9</v>
      </c>
      <c r="E112" s="2" t="s">
        <v>10</v>
      </c>
      <c r="F112" s="2" t="s">
        <v>11</v>
      </c>
      <c r="G112" s="5">
        <v>45566.656849999999</v>
      </c>
      <c r="H112" s="5">
        <v>45566.687420000002</v>
      </c>
      <c r="I112" s="6">
        <f>rendelesek[[#This Row],[Mennyisége]]*rendelesek[[#This Row],[Ára]]</f>
        <v>6200</v>
      </c>
      <c r="J112" s="6">
        <f>IF(rendelesek[[#This Row],[Rendelés összértéke]]&gt;20000,rendelesek[[#This Row],[Rendelés összértéke]]*0.85,rendelesek[[#This Row],[Rendelés összértéke]])</f>
        <v>6200</v>
      </c>
    </row>
    <row r="113" spans="1:10" x14ac:dyDescent="0.25">
      <c r="A113" s="2" t="s">
        <v>95</v>
      </c>
      <c r="B113" s="7">
        <v>2</v>
      </c>
      <c r="C113" s="6">
        <v>1900</v>
      </c>
      <c r="D113" s="2" t="s">
        <v>52</v>
      </c>
      <c r="E113" s="2" t="s">
        <v>53</v>
      </c>
      <c r="F113" s="2" t="s">
        <v>54</v>
      </c>
      <c r="G113" s="5">
        <v>45566.658020000003</v>
      </c>
      <c r="H113" s="5">
        <v>45566.685740000001</v>
      </c>
      <c r="I113" s="6">
        <f>rendelesek[[#This Row],[Mennyisége]]*rendelesek[[#This Row],[Ára]]</f>
        <v>3800</v>
      </c>
      <c r="J113" s="6">
        <f>IF(rendelesek[[#This Row],[Rendelés összértéke]]&gt;20000,rendelesek[[#This Row],[Rendelés összértéke]]*0.85,rendelesek[[#This Row],[Rendelés összértéke]])</f>
        <v>3800</v>
      </c>
    </row>
    <row r="114" spans="1:10" x14ac:dyDescent="0.25">
      <c r="A114" s="2" t="s">
        <v>83</v>
      </c>
      <c r="B114" s="7">
        <v>4</v>
      </c>
      <c r="C114" s="6">
        <v>5500</v>
      </c>
      <c r="D114" s="2" t="s">
        <v>34</v>
      </c>
      <c r="E114" s="2" t="s">
        <v>35</v>
      </c>
      <c r="F114" s="2" t="s">
        <v>36</v>
      </c>
      <c r="G114" s="5">
        <v>45566.658510000001</v>
      </c>
      <c r="H114" s="5">
        <v>45566.721669999999</v>
      </c>
      <c r="I114" s="6">
        <f>rendelesek[[#This Row],[Mennyisége]]*rendelesek[[#This Row],[Ára]]</f>
        <v>22000</v>
      </c>
      <c r="J114" s="6">
        <f>IF(rendelesek[[#This Row],[Rendelés összértéke]]&gt;20000,rendelesek[[#This Row],[Rendelés összértéke]]*0.85,rendelesek[[#This Row],[Rendelés összértéke]])</f>
        <v>18700</v>
      </c>
    </row>
    <row r="115" spans="1:10" x14ac:dyDescent="0.25">
      <c r="A115" s="2" t="s">
        <v>55</v>
      </c>
      <c r="B115" s="7">
        <v>5</v>
      </c>
      <c r="C115" s="6">
        <v>2300</v>
      </c>
      <c r="D115" s="2" t="s">
        <v>61</v>
      </c>
      <c r="E115" s="2" t="s">
        <v>62</v>
      </c>
      <c r="F115" s="2" t="s">
        <v>63</v>
      </c>
      <c r="G115" s="5">
        <v>45566.658810000001</v>
      </c>
      <c r="H115" s="5">
        <v>45566.6731</v>
      </c>
      <c r="I115" s="6">
        <f>rendelesek[[#This Row],[Mennyisége]]*rendelesek[[#This Row],[Ára]]</f>
        <v>11500</v>
      </c>
      <c r="J115" s="6">
        <f>IF(rendelesek[[#This Row],[Rendelés összértéke]]&gt;20000,rendelesek[[#This Row],[Rendelés összértéke]]*0.85,rendelesek[[#This Row],[Rendelés összértéke]])</f>
        <v>11500</v>
      </c>
    </row>
    <row r="116" spans="1:10" x14ac:dyDescent="0.25">
      <c r="A116" s="2" t="s">
        <v>84</v>
      </c>
      <c r="B116" s="7">
        <v>1</v>
      </c>
      <c r="C116" s="6">
        <v>2400</v>
      </c>
      <c r="D116" s="2" t="s">
        <v>26</v>
      </c>
      <c r="E116" s="2" t="s">
        <v>27</v>
      </c>
      <c r="F116" s="2" t="s">
        <v>28</v>
      </c>
      <c r="G116" s="5">
        <v>45566.658880000003</v>
      </c>
      <c r="H116" s="5">
        <v>45566.720070000003</v>
      </c>
      <c r="I116" s="6">
        <f>rendelesek[[#This Row],[Mennyisége]]*rendelesek[[#This Row],[Ára]]</f>
        <v>2400</v>
      </c>
      <c r="J116" s="6">
        <f>IF(rendelesek[[#This Row],[Rendelés összértéke]]&gt;20000,rendelesek[[#This Row],[Rendelés összértéke]]*0.85,rendelesek[[#This Row],[Rendelés összértéke]])</f>
        <v>2400</v>
      </c>
    </row>
    <row r="117" spans="1:10" x14ac:dyDescent="0.25">
      <c r="A117" s="2" t="s">
        <v>76</v>
      </c>
      <c r="B117" s="7">
        <v>3</v>
      </c>
      <c r="C117" s="6">
        <v>5100</v>
      </c>
      <c r="D117" s="2" t="s">
        <v>39</v>
      </c>
      <c r="E117" s="2" t="s">
        <v>40</v>
      </c>
      <c r="F117" s="2" t="s">
        <v>41</v>
      </c>
      <c r="G117" s="5">
        <v>45566.660940000002</v>
      </c>
      <c r="H117" s="5">
        <v>45566.722349999996</v>
      </c>
      <c r="I117" s="6">
        <f>rendelesek[[#This Row],[Mennyisége]]*rendelesek[[#This Row],[Ára]]</f>
        <v>15300</v>
      </c>
      <c r="J117" s="6">
        <f>IF(rendelesek[[#This Row],[Rendelés összértéke]]&gt;20000,rendelesek[[#This Row],[Rendelés összértéke]]*0.85,rendelesek[[#This Row],[Rendelés összértéke]])</f>
        <v>15300</v>
      </c>
    </row>
    <row r="118" spans="1:10" x14ac:dyDescent="0.25">
      <c r="A118" s="2" t="s">
        <v>88</v>
      </c>
      <c r="B118" s="7">
        <v>2</v>
      </c>
      <c r="C118" s="6">
        <v>2200</v>
      </c>
      <c r="D118" s="2" t="s">
        <v>73</v>
      </c>
      <c r="E118" s="2" t="s">
        <v>74</v>
      </c>
      <c r="F118" s="2" t="s">
        <v>75</v>
      </c>
      <c r="G118" s="5">
        <v>45566.666590000001</v>
      </c>
      <c r="H118" s="5">
        <v>45566.68507</v>
      </c>
      <c r="I118" s="6">
        <f>rendelesek[[#This Row],[Mennyisége]]*rendelesek[[#This Row],[Ára]]</f>
        <v>4400</v>
      </c>
      <c r="J118" s="6">
        <f>IF(rendelesek[[#This Row],[Rendelés összértéke]]&gt;20000,rendelesek[[#This Row],[Rendelés összértéke]]*0.85,rendelesek[[#This Row],[Rendelés összértéke]])</f>
        <v>4400</v>
      </c>
    </row>
    <row r="119" spans="1:10" x14ac:dyDescent="0.25">
      <c r="A119" s="2" t="s">
        <v>64</v>
      </c>
      <c r="B119" s="7">
        <v>3</v>
      </c>
      <c r="C119" s="6">
        <v>2100</v>
      </c>
      <c r="D119" s="2" t="s">
        <v>39</v>
      </c>
      <c r="E119" s="2" t="s">
        <v>40</v>
      </c>
      <c r="F119" s="2" t="s">
        <v>41</v>
      </c>
      <c r="G119" s="5">
        <v>45566.670050000001</v>
      </c>
      <c r="H119" s="5">
        <v>45566.725989999999</v>
      </c>
      <c r="I119" s="6">
        <f>rendelesek[[#This Row],[Mennyisége]]*rendelesek[[#This Row],[Ára]]</f>
        <v>6300</v>
      </c>
      <c r="J119" s="6">
        <f>IF(rendelesek[[#This Row],[Rendelés összértéke]]&gt;20000,rendelesek[[#This Row],[Rendelés összértéke]]*0.85,rendelesek[[#This Row],[Rendelés összértéke]])</f>
        <v>6300</v>
      </c>
    </row>
    <row r="120" spans="1:10" x14ac:dyDescent="0.25">
      <c r="A120" s="2" t="s">
        <v>29</v>
      </c>
      <c r="B120" s="7">
        <v>4</v>
      </c>
      <c r="C120" s="6">
        <v>2200</v>
      </c>
      <c r="D120" s="2" t="s">
        <v>44</v>
      </c>
      <c r="E120" s="2" t="s">
        <v>45</v>
      </c>
      <c r="F120" s="2" t="s">
        <v>46</v>
      </c>
      <c r="G120" s="5">
        <v>45566.673280000003</v>
      </c>
      <c r="H120" s="5">
        <v>45566.745779999997</v>
      </c>
      <c r="I120" s="6">
        <f>rendelesek[[#This Row],[Mennyisége]]*rendelesek[[#This Row],[Ára]]</f>
        <v>8800</v>
      </c>
      <c r="J120" s="6">
        <f>IF(rendelesek[[#This Row],[Rendelés összértéke]]&gt;20000,rendelesek[[#This Row],[Rendelés összértéke]]*0.85,rendelesek[[#This Row],[Rendelés összértéke]])</f>
        <v>8800</v>
      </c>
    </row>
    <row r="121" spans="1:10" x14ac:dyDescent="0.25">
      <c r="A121" s="2" t="s">
        <v>108</v>
      </c>
      <c r="B121" s="7">
        <v>4</v>
      </c>
      <c r="C121" s="6">
        <v>2000</v>
      </c>
      <c r="D121" s="2" t="s">
        <v>17</v>
      </c>
      <c r="E121" s="2" t="s">
        <v>18</v>
      </c>
      <c r="F121" s="2" t="s">
        <v>19</v>
      </c>
      <c r="G121" s="5">
        <v>45566.674550000003</v>
      </c>
      <c r="H121" s="5">
        <v>45566.709940000001</v>
      </c>
      <c r="I121" s="6">
        <f>rendelesek[[#This Row],[Mennyisége]]*rendelesek[[#This Row],[Ára]]</f>
        <v>8000</v>
      </c>
      <c r="J121" s="6">
        <f>IF(rendelesek[[#This Row],[Rendelés összértéke]]&gt;20000,rendelesek[[#This Row],[Rendelés összértéke]]*0.85,rendelesek[[#This Row],[Rendelés összértéke]])</f>
        <v>8000</v>
      </c>
    </row>
    <row r="122" spans="1:10" x14ac:dyDescent="0.25">
      <c r="A122" s="2" t="s">
        <v>76</v>
      </c>
      <c r="B122" s="7">
        <v>4</v>
      </c>
      <c r="C122" s="6">
        <v>5100</v>
      </c>
      <c r="D122" s="2" t="s">
        <v>48</v>
      </c>
      <c r="E122" s="2" t="s">
        <v>49</v>
      </c>
      <c r="F122" s="2" t="s">
        <v>50</v>
      </c>
      <c r="G122" s="5">
        <v>45566.676220000001</v>
      </c>
      <c r="H122" s="5">
        <v>45566.745439999999</v>
      </c>
      <c r="I122" s="6">
        <f>rendelesek[[#This Row],[Mennyisége]]*rendelesek[[#This Row],[Ára]]</f>
        <v>20400</v>
      </c>
      <c r="J122" s="6">
        <f>IF(rendelesek[[#This Row],[Rendelés összértéke]]&gt;20000,rendelesek[[#This Row],[Rendelés összértéke]]*0.85,rendelesek[[#This Row],[Rendelés összértéke]])</f>
        <v>17340</v>
      </c>
    </row>
    <row r="123" spans="1:10" x14ac:dyDescent="0.25">
      <c r="A123" s="2" t="s">
        <v>88</v>
      </c>
      <c r="B123" s="7">
        <v>2</v>
      </c>
      <c r="C123" s="6">
        <v>2200</v>
      </c>
      <c r="D123" s="2" t="s">
        <v>30</v>
      </c>
      <c r="E123" s="2" t="s">
        <v>31</v>
      </c>
      <c r="F123" s="2" t="s">
        <v>32</v>
      </c>
      <c r="G123" s="5">
        <v>45566.678019999999</v>
      </c>
      <c r="H123" s="5">
        <v>45566.707190000001</v>
      </c>
      <c r="I123" s="6">
        <f>rendelesek[[#This Row],[Mennyisége]]*rendelesek[[#This Row],[Ára]]</f>
        <v>4400</v>
      </c>
      <c r="J123" s="6">
        <f>IF(rendelesek[[#This Row],[Rendelés összértéke]]&gt;20000,rendelesek[[#This Row],[Rendelés összértéke]]*0.85,rendelesek[[#This Row],[Rendelés összértéke]])</f>
        <v>4400</v>
      </c>
    </row>
    <row r="124" spans="1:10" x14ac:dyDescent="0.25">
      <c r="A124" s="2" t="s">
        <v>70</v>
      </c>
      <c r="B124" s="7">
        <v>5</v>
      </c>
      <c r="C124" s="6">
        <v>2700</v>
      </c>
      <c r="D124" s="2" t="s">
        <v>34</v>
      </c>
      <c r="E124" s="2" t="s">
        <v>35</v>
      </c>
      <c r="F124" s="2" t="s">
        <v>36</v>
      </c>
      <c r="G124" s="5">
        <v>45566.678870000003</v>
      </c>
      <c r="H124" s="5">
        <v>45566.711069999998</v>
      </c>
      <c r="I124" s="6">
        <f>rendelesek[[#This Row],[Mennyisége]]*rendelesek[[#This Row],[Ára]]</f>
        <v>13500</v>
      </c>
      <c r="J124" s="6">
        <f>IF(rendelesek[[#This Row],[Rendelés összértéke]]&gt;20000,rendelesek[[#This Row],[Rendelés összértéke]]*0.85,rendelesek[[#This Row],[Rendelés összértéke]])</f>
        <v>13500</v>
      </c>
    </row>
    <row r="125" spans="1:10" x14ac:dyDescent="0.25">
      <c r="A125" s="2" t="s">
        <v>109</v>
      </c>
      <c r="B125" s="7">
        <v>3</v>
      </c>
      <c r="C125" s="6">
        <v>2800</v>
      </c>
      <c r="D125" s="2" t="s">
        <v>61</v>
      </c>
      <c r="E125" s="2" t="s">
        <v>62</v>
      </c>
      <c r="F125" s="2" t="s">
        <v>63</v>
      </c>
      <c r="G125" s="5">
        <v>45566.679320000003</v>
      </c>
      <c r="H125" s="5">
        <v>45566.746500000001</v>
      </c>
      <c r="I125" s="6">
        <f>rendelesek[[#This Row],[Mennyisége]]*rendelesek[[#This Row],[Ára]]</f>
        <v>8400</v>
      </c>
      <c r="J125" s="6">
        <f>IF(rendelesek[[#This Row],[Rendelés összértéke]]&gt;20000,rendelesek[[#This Row],[Rendelés összértéke]]*0.85,rendelesek[[#This Row],[Rendelés összértéke]])</f>
        <v>8400</v>
      </c>
    </row>
    <row r="126" spans="1:10" x14ac:dyDescent="0.25">
      <c r="A126" s="2" t="s">
        <v>99</v>
      </c>
      <c r="B126" s="7">
        <v>4</v>
      </c>
      <c r="C126" s="6">
        <v>3700</v>
      </c>
      <c r="D126" s="2" t="s">
        <v>79</v>
      </c>
      <c r="E126" s="2" t="s">
        <v>80</v>
      </c>
      <c r="F126" s="2" t="s">
        <v>81</v>
      </c>
      <c r="G126" s="5">
        <v>45566.68477</v>
      </c>
      <c r="H126" s="5">
        <v>45566.723680000003</v>
      </c>
      <c r="I126" s="6">
        <f>rendelesek[[#This Row],[Mennyisége]]*rendelesek[[#This Row],[Ára]]</f>
        <v>14800</v>
      </c>
      <c r="J126" s="6">
        <f>IF(rendelesek[[#This Row],[Rendelés összértéke]]&gt;20000,rendelesek[[#This Row],[Rendelés összértéke]]*0.85,rendelesek[[#This Row],[Rendelés összértéke]])</f>
        <v>14800</v>
      </c>
    </row>
    <row r="127" spans="1:10" x14ac:dyDescent="0.25">
      <c r="A127" s="2" t="s">
        <v>69</v>
      </c>
      <c r="B127" s="7">
        <v>4</v>
      </c>
      <c r="C127" s="6">
        <v>1600</v>
      </c>
      <c r="D127" s="2" t="s">
        <v>30</v>
      </c>
      <c r="E127" s="2" t="s">
        <v>31</v>
      </c>
      <c r="F127" s="2" t="s">
        <v>32</v>
      </c>
      <c r="G127" s="5">
        <v>45566.68793</v>
      </c>
      <c r="H127" s="5">
        <v>45566.761780000001</v>
      </c>
      <c r="I127" s="6">
        <f>rendelesek[[#This Row],[Mennyisége]]*rendelesek[[#This Row],[Ára]]</f>
        <v>6400</v>
      </c>
      <c r="J127" s="6">
        <f>IF(rendelesek[[#This Row],[Rendelés összértéke]]&gt;20000,rendelesek[[#This Row],[Rendelés összértéke]]*0.85,rendelesek[[#This Row],[Rendelés összértéke]])</f>
        <v>6400</v>
      </c>
    </row>
    <row r="128" spans="1:10" x14ac:dyDescent="0.25">
      <c r="A128" s="2" t="s">
        <v>110</v>
      </c>
      <c r="B128" s="7">
        <v>2</v>
      </c>
      <c r="C128" s="6">
        <v>3700</v>
      </c>
      <c r="D128" s="2" t="s">
        <v>9</v>
      </c>
      <c r="E128" s="2" t="s">
        <v>10</v>
      </c>
      <c r="F128" s="2" t="s">
        <v>11</v>
      </c>
      <c r="G128" s="5">
        <v>45566.687989999999</v>
      </c>
      <c r="H128" s="5">
        <v>45566.720549999998</v>
      </c>
      <c r="I128" s="6">
        <f>rendelesek[[#This Row],[Mennyisége]]*rendelesek[[#This Row],[Ára]]</f>
        <v>7400</v>
      </c>
      <c r="J128" s="6">
        <f>IF(rendelesek[[#This Row],[Rendelés összértéke]]&gt;20000,rendelesek[[#This Row],[Rendelés összértéke]]*0.85,rendelesek[[#This Row],[Rendelés összértéke]])</f>
        <v>7400</v>
      </c>
    </row>
    <row r="129" spans="1:10" x14ac:dyDescent="0.25">
      <c r="A129" s="2" t="s">
        <v>103</v>
      </c>
      <c r="B129" s="7">
        <v>1</v>
      </c>
      <c r="C129" s="6">
        <v>4300</v>
      </c>
      <c r="D129" s="2" t="s">
        <v>26</v>
      </c>
      <c r="E129" s="2" t="s">
        <v>27</v>
      </c>
      <c r="F129" s="2" t="s">
        <v>28</v>
      </c>
      <c r="G129" s="5">
        <v>45566.693290000003</v>
      </c>
      <c r="H129" s="5">
        <v>45566.710639999998</v>
      </c>
      <c r="I129" s="6">
        <f>rendelesek[[#This Row],[Mennyisége]]*rendelesek[[#This Row],[Ára]]</f>
        <v>4300</v>
      </c>
      <c r="J129" s="6">
        <f>IF(rendelesek[[#This Row],[Rendelés összértéke]]&gt;20000,rendelesek[[#This Row],[Rendelés összértéke]]*0.85,rendelesek[[#This Row],[Rendelés összértéke]])</f>
        <v>4300</v>
      </c>
    </row>
    <row r="130" spans="1:10" x14ac:dyDescent="0.25">
      <c r="A130" s="2" t="s">
        <v>69</v>
      </c>
      <c r="B130" s="7">
        <v>3</v>
      </c>
      <c r="C130" s="6">
        <v>1600</v>
      </c>
      <c r="D130" s="2" t="s">
        <v>65</v>
      </c>
      <c r="E130" s="2" t="s">
        <v>66</v>
      </c>
      <c r="F130" s="2" t="s">
        <v>67</v>
      </c>
      <c r="G130" s="5">
        <v>45566.693570000003</v>
      </c>
      <c r="H130" s="5">
        <v>45566.72926</v>
      </c>
      <c r="I130" s="6">
        <f>rendelesek[[#This Row],[Mennyisége]]*rendelesek[[#This Row],[Ára]]</f>
        <v>4800</v>
      </c>
      <c r="J130" s="6">
        <f>IF(rendelesek[[#This Row],[Rendelés összértéke]]&gt;20000,rendelesek[[#This Row],[Rendelés összértéke]]*0.85,rendelesek[[#This Row],[Rendelés összértéke]])</f>
        <v>4800</v>
      </c>
    </row>
    <row r="131" spans="1:10" x14ac:dyDescent="0.25">
      <c r="A131" s="2" t="s">
        <v>29</v>
      </c>
      <c r="B131" s="7">
        <v>2</v>
      </c>
      <c r="C131" s="6">
        <v>2200</v>
      </c>
      <c r="D131" s="2" t="s">
        <v>30</v>
      </c>
      <c r="E131" s="2" t="s">
        <v>31</v>
      </c>
      <c r="F131" s="2" t="s">
        <v>32</v>
      </c>
      <c r="G131" s="5">
        <v>45566.69543</v>
      </c>
      <c r="H131" s="5">
        <v>45566.77029</v>
      </c>
      <c r="I131" s="6">
        <f>rendelesek[[#This Row],[Mennyisége]]*rendelesek[[#This Row],[Ára]]</f>
        <v>4400</v>
      </c>
      <c r="J131" s="6">
        <f>IF(rendelesek[[#This Row],[Rendelés összértéke]]&gt;20000,rendelesek[[#This Row],[Rendelés összértéke]]*0.85,rendelesek[[#This Row],[Rendelés összértéke]])</f>
        <v>4400</v>
      </c>
    </row>
    <row r="132" spans="1:10" x14ac:dyDescent="0.25">
      <c r="A132" s="2" t="s">
        <v>84</v>
      </c>
      <c r="B132" s="7">
        <v>3</v>
      </c>
      <c r="C132" s="6">
        <v>2400</v>
      </c>
      <c r="D132" s="2" t="s">
        <v>52</v>
      </c>
      <c r="E132" s="2" t="s">
        <v>53</v>
      </c>
      <c r="F132" s="2" t="s">
        <v>54</v>
      </c>
      <c r="G132" s="5">
        <v>45566.69788</v>
      </c>
      <c r="H132" s="5">
        <v>45566.773869999997</v>
      </c>
      <c r="I132" s="6">
        <f>rendelesek[[#This Row],[Mennyisége]]*rendelesek[[#This Row],[Ára]]</f>
        <v>7200</v>
      </c>
      <c r="J132" s="6">
        <f>IF(rendelesek[[#This Row],[Rendelés összértéke]]&gt;20000,rendelesek[[#This Row],[Rendelés összértéke]]*0.85,rendelesek[[#This Row],[Rendelés összértéke]])</f>
        <v>7200</v>
      </c>
    </row>
    <row r="133" spans="1:10" x14ac:dyDescent="0.25">
      <c r="A133" s="2" t="s">
        <v>93</v>
      </c>
      <c r="B133" s="7">
        <v>3</v>
      </c>
      <c r="C133" s="6">
        <v>5000</v>
      </c>
      <c r="D133" s="2" t="s">
        <v>30</v>
      </c>
      <c r="E133" s="2" t="s">
        <v>31</v>
      </c>
      <c r="F133" s="2" t="s">
        <v>32</v>
      </c>
      <c r="G133" s="5">
        <v>45566.698750000003</v>
      </c>
      <c r="H133" s="5">
        <v>45566.723189999997</v>
      </c>
      <c r="I133" s="6">
        <f>rendelesek[[#This Row],[Mennyisége]]*rendelesek[[#This Row],[Ára]]</f>
        <v>15000</v>
      </c>
      <c r="J133" s="6">
        <f>IF(rendelesek[[#This Row],[Rendelés összértéke]]&gt;20000,rendelesek[[#This Row],[Rendelés összértéke]]*0.85,rendelesek[[#This Row],[Rendelés összértéke]])</f>
        <v>15000</v>
      </c>
    </row>
    <row r="134" spans="1:10" x14ac:dyDescent="0.25">
      <c r="A134" s="2" t="s">
        <v>20</v>
      </c>
      <c r="B134" s="7">
        <v>5</v>
      </c>
      <c r="C134" s="6">
        <v>4800</v>
      </c>
      <c r="D134" s="2" t="s">
        <v>22</v>
      </c>
      <c r="E134" s="2" t="s">
        <v>23</v>
      </c>
      <c r="F134" s="2" t="s">
        <v>24</v>
      </c>
      <c r="G134" s="5">
        <v>45566.699269999997</v>
      </c>
      <c r="H134" s="5">
        <v>45566.76096</v>
      </c>
      <c r="I134" s="6">
        <f>rendelesek[[#This Row],[Mennyisége]]*rendelesek[[#This Row],[Ára]]</f>
        <v>24000</v>
      </c>
      <c r="J134" s="6">
        <f>IF(rendelesek[[#This Row],[Rendelés összértéke]]&gt;20000,rendelesek[[#This Row],[Rendelés összértéke]]*0.85,rendelesek[[#This Row],[Rendelés összértéke]])</f>
        <v>20400</v>
      </c>
    </row>
    <row r="135" spans="1:10" x14ac:dyDescent="0.25">
      <c r="A135" s="2" t="s">
        <v>59</v>
      </c>
      <c r="B135" s="7">
        <v>1</v>
      </c>
      <c r="C135" s="6">
        <v>3200</v>
      </c>
      <c r="D135" s="2" t="s">
        <v>52</v>
      </c>
      <c r="E135" s="2" t="s">
        <v>53</v>
      </c>
      <c r="F135" s="2" t="s">
        <v>54</v>
      </c>
      <c r="G135" s="5">
        <v>45566.702920000003</v>
      </c>
      <c r="H135" s="5">
        <v>45566.743340000001</v>
      </c>
      <c r="I135" s="6">
        <f>rendelesek[[#This Row],[Mennyisége]]*rendelesek[[#This Row],[Ára]]</f>
        <v>3200</v>
      </c>
      <c r="J135" s="6">
        <f>IF(rendelesek[[#This Row],[Rendelés összértéke]]&gt;20000,rendelesek[[#This Row],[Rendelés összértéke]]*0.85,rendelesek[[#This Row],[Rendelés összértéke]])</f>
        <v>3200</v>
      </c>
    </row>
    <row r="136" spans="1:10" x14ac:dyDescent="0.25">
      <c r="A136" s="2" t="s">
        <v>97</v>
      </c>
      <c r="B136" s="7">
        <v>2</v>
      </c>
      <c r="C136" s="6">
        <v>4400</v>
      </c>
      <c r="D136" s="2" t="s">
        <v>22</v>
      </c>
      <c r="E136" s="2" t="s">
        <v>23</v>
      </c>
      <c r="F136" s="2" t="s">
        <v>24</v>
      </c>
      <c r="G136" s="5">
        <v>45566.704120000002</v>
      </c>
      <c r="H136" s="5">
        <v>45566.747609999999</v>
      </c>
      <c r="I136" s="6">
        <f>rendelesek[[#This Row],[Mennyisége]]*rendelesek[[#This Row],[Ára]]</f>
        <v>8800</v>
      </c>
      <c r="J136" s="6">
        <f>IF(rendelesek[[#This Row],[Rendelés összértéke]]&gt;20000,rendelesek[[#This Row],[Rendelés összértéke]]*0.85,rendelesek[[#This Row],[Rendelés összértéke]])</f>
        <v>8800</v>
      </c>
    </row>
    <row r="137" spans="1:10" x14ac:dyDescent="0.25">
      <c r="A137" s="2" t="s">
        <v>111</v>
      </c>
      <c r="B137" s="7">
        <v>4</v>
      </c>
      <c r="C137" s="6">
        <v>3800</v>
      </c>
      <c r="D137" s="2" t="s">
        <v>13</v>
      </c>
      <c r="E137" s="2" t="s">
        <v>14</v>
      </c>
      <c r="F137" s="2" t="s">
        <v>15</v>
      </c>
      <c r="G137" s="5">
        <v>45566.705090000003</v>
      </c>
      <c r="H137" s="5">
        <v>45566.719109999998</v>
      </c>
      <c r="I137" s="6">
        <f>rendelesek[[#This Row],[Mennyisége]]*rendelesek[[#This Row],[Ára]]</f>
        <v>15200</v>
      </c>
      <c r="J137" s="6">
        <f>IF(rendelesek[[#This Row],[Rendelés összértéke]]&gt;20000,rendelesek[[#This Row],[Rendelés összértéke]]*0.85,rendelesek[[#This Row],[Rendelés összértéke]])</f>
        <v>15200</v>
      </c>
    </row>
    <row r="138" spans="1:10" x14ac:dyDescent="0.25">
      <c r="A138" s="2" t="s">
        <v>86</v>
      </c>
      <c r="B138" s="7">
        <v>2</v>
      </c>
      <c r="C138" s="6">
        <v>4600</v>
      </c>
      <c r="D138" s="2" t="s">
        <v>73</v>
      </c>
      <c r="E138" s="2" t="s">
        <v>74</v>
      </c>
      <c r="F138" s="2" t="s">
        <v>75</v>
      </c>
      <c r="G138" s="5">
        <v>45566.707849999999</v>
      </c>
      <c r="H138" s="5">
        <v>45566.757590000001</v>
      </c>
      <c r="I138" s="6">
        <f>rendelesek[[#This Row],[Mennyisége]]*rendelesek[[#This Row],[Ára]]</f>
        <v>9200</v>
      </c>
      <c r="J138" s="6">
        <f>IF(rendelesek[[#This Row],[Rendelés összértéke]]&gt;20000,rendelesek[[#This Row],[Rendelés összértéke]]*0.85,rendelesek[[#This Row],[Rendelés összértéke]])</f>
        <v>9200</v>
      </c>
    </row>
    <row r="139" spans="1:10" x14ac:dyDescent="0.25">
      <c r="A139" s="2" t="s">
        <v>90</v>
      </c>
      <c r="B139" s="7">
        <v>2</v>
      </c>
      <c r="C139" s="6">
        <v>1500</v>
      </c>
      <c r="D139" s="2" t="s">
        <v>73</v>
      </c>
      <c r="E139" s="2" t="s">
        <v>74</v>
      </c>
      <c r="F139" s="2" t="s">
        <v>75</v>
      </c>
      <c r="G139" s="5">
        <v>45566.71056</v>
      </c>
      <c r="H139" s="5">
        <v>45566.747629999998</v>
      </c>
      <c r="I139" s="6">
        <f>rendelesek[[#This Row],[Mennyisége]]*rendelesek[[#This Row],[Ára]]</f>
        <v>3000</v>
      </c>
      <c r="J139" s="6">
        <f>IF(rendelesek[[#This Row],[Rendelés összértéke]]&gt;20000,rendelesek[[#This Row],[Rendelés összértéke]]*0.85,rendelesek[[#This Row],[Rendelés összértéke]])</f>
        <v>3000</v>
      </c>
    </row>
    <row r="140" spans="1:10" x14ac:dyDescent="0.25">
      <c r="A140" s="2" t="s">
        <v>43</v>
      </c>
      <c r="B140" s="7">
        <v>2</v>
      </c>
      <c r="C140" s="6">
        <v>2400</v>
      </c>
      <c r="D140" s="2" t="s">
        <v>17</v>
      </c>
      <c r="E140" s="2" t="s">
        <v>18</v>
      </c>
      <c r="F140" s="2" t="s">
        <v>19</v>
      </c>
      <c r="G140" s="5">
        <v>45566.71198</v>
      </c>
      <c r="H140" s="5">
        <v>45566.771430000001</v>
      </c>
      <c r="I140" s="6">
        <f>rendelesek[[#This Row],[Mennyisége]]*rendelesek[[#This Row],[Ára]]</f>
        <v>4800</v>
      </c>
      <c r="J140" s="6">
        <f>IF(rendelesek[[#This Row],[Rendelés összértéke]]&gt;20000,rendelesek[[#This Row],[Rendelés összértéke]]*0.85,rendelesek[[#This Row],[Rendelés összértéke]])</f>
        <v>4800</v>
      </c>
    </row>
    <row r="141" spans="1:10" x14ac:dyDescent="0.25">
      <c r="A141" s="2" t="s">
        <v>107</v>
      </c>
      <c r="B141" s="7">
        <v>5</v>
      </c>
      <c r="C141" s="6">
        <v>3800</v>
      </c>
      <c r="D141" s="2" t="s">
        <v>48</v>
      </c>
      <c r="E141" s="2" t="s">
        <v>49</v>
      </c>
      <c r="F141" s="2" t="s">
        <v>50</v>
      </c>
      <c r="G141" s="5">
        <v>45566.716079999998</v>
      </c>
      <c r="H141" s="5">
        <v>45566.766380000001</v>
      </c>
      <c r="I141" s="6">
        <f>rendelesek[[#This Row],[Mennyisége]]*rendelesek[[#This Row],[Ára]]</f>
        <v>19000</v>
      </c>
      <c r="J141" s="6">
        <f>IF(rendelesek[[#This Row],[Rendelés összértéke]]&gt;20000,rendelesek[[#This Row],[Rendelés összértéke]]*0.85,rendelesek[[#This Row],[Rendelés összértéke]])</f>
        <v>19000</v>
      </c>
    </row>
    <row r="142" spans="1:10" x14ac:dyDescent="0.25">
      <c r="A142" s="2" t="s">
        <v>12</v>
      </c>
      <c r="B142" s="7">
        <v>4</v>
      </c>
      <c r="C142" s="6">
        <v>2100</v>
      </c>
      <c r="D142" s="2" t="s">
        <v>52</v>
      </c>
      <c r="E142" s="2" t="s">
        <v>53</v>
      </c>
      <c r="F142" s="2" t="s">
        <v>54</v>
      </c>
      <c r="G142" s="5">
        <v>45566.72049</v>
      </c>
      <c r="H142" s="5">
        <v>45566.745990000003</v>
      </c>
      <c r="I142" s="6">
        <f>rendelesek[[#This Row],[Mennyisége]]*rendelesek[[#This Row],[Ára]]</f>
        <v>8400</v>
      </c>
      <c r="J142" s="6">
        <f>IF(rendelesek[[#This Row],[Rendelés összértéke]]&gt;20000,rendelesek[[#This Row],[Rendelés összértéke]]*0.85,rendelesek[[#This Row],[Rendelés összértéke]])</f>
        <v>8400</v>
      </c>
    </row>
    <row r="143" spans="1:10" x14ac:dyDescent="0.25">
      <c r="A143" s="2" t="s">
        <v>107</v>
      </c>
      <c r="B143" s="7">
        <v>4</v>
      </c>
      <c r="C143" s="6">
        <v>3800</v>
      </c>
      <c r="D143" s="2" t="s">
        <v>44</v>
      </c>
      <c r="E143" s="2" t="s">
        <v>45</v>
      </c>
      <c r="F143" s="2" t="s">
        <v>46</v>
      </c>
      <c r="G143" s="5">
        <v>45566.727099999996</v>
      </c>
      <c r="H143" s="5">
        <v>45566.803460000003</v>
      </c>
      <c r="I143" s="6">
        <f>rendelesek[[#This Row],[Mennyisége]]*rendelesek[[#This Row],[Ára]]</f>
        <v>15200</v>
      </c>
      <c r="J143" s="6">
        <f>IF(rendelesek[[#This Row],[Rendelés összértéke]]&gt;20000,rendelesek[[#This Row],[Rendelés összértéke]]*0.85,rendelesek[[#This Row],[Rendelés összértéke]])</f>
        <v>15200</v>
      </c>
    </row>
    <row r="144" spans="1:10" x14ac:dyDescent="0.25">
      <c r="A144" s="2" t="s">
        <v>112</v>
      </c>
      <c r="B144" s="7">
        <v>3</v>
      </c>
      <c r="C144" s="6">
        <v>3500</v>
      </c>
      <c r="D144" s="2" t="s">
        <v>13</v>
      </c>
      <c r="E144" s="2" t="s">
        <v>14</v>
      </c>
      <c r="F144" s="2" t="s">
        <v>15</v>
      </c>
      <c r="G144" s="5">
        <v>45566.732040000003</v>
      </c>
      <c r="H144" s="5">
        <v>45566.805070000002</v>
      </c>
      <c r="I144" s="6">
        <f>rendelesek[[#This Row],[Mennyisége]]*rendelesek[[#This Row],[Ára]]</f>
        <v>10500</v>
      </c>
      <c r="J144" s="6">
        <f>IF(rendelesek[[#This Row],[Rendelés összértéke]]&gt;20000,rendelesek[[#This Row],[Rendelés összértéke]]*0.85,rendelesek[[#This Row],[Rendelés összértéke]])</f>
        <v>10500</v>
      </c>
    </row>
    <row r="145" spans="1:10" x14ac:dyDescent="0.25">
      <c r="A145" s="2" t="s">
        <v>113</v>
      </c>
      <c r="B145" s="7">
        <v>4</v>
      </c>
      <c r="C145" s="6">
        <v>3300</v>
      </c>
      <c r="D145" s="2" t="s">
        <v>52</v>
      </c>
      <c r="E145" s="2" t="s">
        <v>53</v>
      </c>
      <c r="F145" s="2" t="s">
        <v>54</v>
      </c>
      <c r="G145" s="5">
        <v>45566.739110000002</v>
      </c>
      <c r="H145" s="5">
        <v>45566.773549999998</v>
      </c>
      <c r="I145" s="6">
        <f>rendelesek[[#This Row],[Mennyisége]]*rendelesek[[#This Row],[Ára]]</f>
        <v>13200</v>
      </c>
      <c r="J145" s="6">
        <f>IF(rendelesek[[#This Row],[Rendelés összértéke]]&gt;20000,rendelesek[[#This Row],[Rendelés összértéke]]*0.85,rendelesek[[#This Row],[Rendelés összértéke]])</f>
        <v>13200</v>
      </c>
    </row>
    <row r="146" spans="1:10" x14ac:dyDescent="0.25">
      <c r="A146" s="2" t="s">
        <v>99</v>
      </c>
      <c r="B146" s="7">
        <v>4</v>
      </c>
      <c r="C146" s="6">
        <v>3700</v>
      </c>
      <c r="D146" s="2" t="s">
        <v>79</v>
      </c>
      <c r="E146" s="2" t="s">
        <v>80</v>
      </c>
      <c r="F146" s="2" t="s">
        <v>81</v>
      </c>
      <c r="G146" s="5">
        <v>45566.741419999998</v>
      </c>
      <c r="H146" s="5">
        <v>45566.780220000001</v>
      </c>
      <c r="I146" s="6">
        <f>rendelesek[[#This Row],[Mennyisége]]*rendelesek[[#This Row],[Ára]]</f>
        <v>14800</v>
      </c>
      <c r="J146" s="6">
        <f>IF(rendelesek[[#This Row],[Rendelés összértéke]]&gt;20000,rendelesek[[#This Row],[Rendelés összértéke]]*0.85,rendelesek[[#This Row],[Rendelés összértéke]])</f>
        <v>14800</v>
      </c>
    </row>
    <row r="147" spans="1:10" x14ac:dyDescent="0.25">
      <c r="A147" s="2" t="s">
        <v>16</v>
      </c>
      <c r="B147" s="7">
        <v>2</v>
      </c>
      <c r="C147" s="6">
        <v>5500</v>
      </c>
      <c r="D147" s="2" t="s">
        <v>73</v>
      </c>
      <c r="E147" s="2" t="s">
        <v>74</v>
      </c>
      <c r="F147" s="2" t="s">
        <v>75</v>
      </c>
      <c r="G147" s="5">
        <v>45566.74192</v>
      </c>
      <c r="H147" s="5">
        <v>45566.774389999999</v>
      </c>
      <c r="I147" s="6">
        <f>rendelesek[[#This Row],[Mennyisége]]*rendelesek[[#This Row],[Ára]]</f>
        <v>11000</v>
      </c>
      <c r="J147" s="6">
        <f>IF(rendelesek[[#This Row],[Rendelés összértéke]]&gt;20000,rendelesek[[#This Row],[Rendelés összértéke]]*0.85,rendelesek[[#This Row],[Rendelés összértéke]])</f>
        <v>11000</v>
      </c>
    </row>
    <row r="148" spans="1:10" x14ac:dyDescent="0.25">
      <c r="A148" s="2" t="s">
        <v>114</v>
      </c>
      <c r="B148" s="7">
        <v>1</v>
      </c>
      <c r="C148" s="6">
        <v>2700</v>
      </c>
      <c r="D148" s="2" t="s">
        <v>73</v>
      </c>
      <c r="E148" s="2" t="s">
        <v>74</v>
      </c>
      <c r="F148" s="2" t="s">
        <v>75</v>
      </c>
      <c r="G148" s="5">
        <v>45566.746310000002</v>
      </c>
      <c r="H148" s="5">
        <v>45566.799249999996</v>
      </c>
      <c r="I148" s="6">
        <f>rendelesek[[#This Row],[Mennyisége]]*rendelesek[[#This Row],[Ára]]</f>
        <v>2700</v>
      </c>
      <c r="J148" s="6">
        <f>IF(rendelesek[[#This Row],[Rendelés összértéke]]&gt;20000,rendelesek[[#This Row],[Rendelés összértéke]]*0.85,rendelesek[[#This Row],[Rendelés összértéke]])</f>
        <v>2700</v>
      </c>
    </row>
    <row r="149" spans="1:10" x14ac:dyDescent="0.25">
      <c r="A149" s="2" t="s">
        <v>115</v>
      </c>
      <c r="B149" s="7">
        <v>1</v>
      </c>
      <c r="C149" s="6">
        <v>2700</v>
      </c>
      <c r="D149" s="2" t="s">
        <v>30</v>
      </c>
      <c r="E149" s="2" t="s">
        <v>31</v>
      </c>
      <c r="F149" s="2" t="s">
        <v>32</v>
      </c>
      <c r="G149" s="5">
        <v>45566.746639999998</v>
      </c>
      <c r="H149" s="5">
        <v>45566.770239999998</v>
      </c>
      <c r="I149" s="6">
        <f>rendelesek[[#This Row],[Mennyisége]]*rendelesek[[#This Row],[Ára]]</f>
        <v>2700</v>
      </c>
      <c r="J149" s="6">
        <f>IF(rendelesek[[#This Row],[Rendelés összértéke]]&gt;20000,rendelesek[[#This Row],[Rendelés összértéke]]*0.85,rendelesek[[#This Row],[Rendelés összértéke]])</f>
        <v>2700</v>
      </c>
    </row>
    <row r="150" spans="1:10" x14ac:dyDescent="0.25">
      <c r="A150" s="2" t="s">
        <v>116</v>
      </c>
      <c r="B150" s="7">
        <v>1</v>
      </c>
      <c r="C150" s="6">
        <v>4000</v>
      </c>
      <c r="D150" s="2" t="s">
        <v>52</v>
      </c>
      <c r="E150" s="2" t="s">
        <v>53</v>
      </c>
      <c r="F150" s="2" t="s">
        <v>54</v>
      </c>
      <c r="G150" s="5">
        <v>45566.749329999999</v>
      </c>
      <c r="H150" s="5">
        <v>45566.768389999997</v>
      </c>
      <c r="I150" s="6">
        <f>rendelesek[[#This Row],[Mennyisége]]*rendelesek[[#This Row],[Ára]]</f>
        <v>4000</v>
      </c>
      <c r="J150" s="6">
        <f>IF(rendelesek[[#This Row],[Rendelés összértéke]]&gt;20000,rendelesek[[#This Row],[Rendelés összértéke]]*0.85,rendelesek[[#This Row],[Rendelés összértéke]])</f>
        <v>4000</v>
      </c>
    </row>
    <row r="151" spans="1:10" x14ac:dyDescent="0.25">
      <c r="A151" s="2" t="s">
        <v>68</v>
      </c>
      <c r="B151" s="7">
        <v>5</v>
      </c>
      <c r="C151" s="6">
        <v>3200</v>
      </c>
      <c r="D151" s="2" t="s">
        <v>13</v>
      </c>
      <c r="E151" s="2" t="s">
        <v>14</v>
      </c>
      <c r="F151" s="2" t="s">
        <v>15</v>
      </c>
      <c r="G151" s="5">
        <v>45566.752950000002</v>
      </c>
      <c r="H151" s="5">
        <v>45566.800710000003</v>
      </c>
      <c r="I151" s="6">
        <f>rendelesek[[#This Row],[Mennyisége]]*rendelesek[[#This Row],[Ára]]</f>
        <v>16000</v>
      </c>
      <c r="J151" s="6">
        <f>IF(rendelesek[[#This Row],[Rendelés összértéke]]&gt;20000,rendelesek[[#This Row],[Rendelés összértéke]]*0.85,rendelesek[[#This Row],[Rendelés összértéke]])</f>
        <v>16000</v>
      </c>
    </row>
    <row r="152" spans="1:10" x14ac:dyDescent="0.25">
      <c r="A152" s="2" t="s">
        <v>117</v>
      </c>
      <c r="B152" s="7">
        <v>2</v>
      </c>
      <c r="C152" s="6">
        <v>3200</v>
      </c>
      <c r="D152" s="2" t="s">
        <v>61</v>
      </c>
      <c r="E152" s="2" t="s">
        <v>62</v>
      </c>
      <c r="F152" s="2" t="s">
        <v>63</v>
      </c>
      <c r="G152" s="5">
        <v>45566.753199999999</v>
      </c>
      <c r="H152" s="5">
        <v>45566.798690000003</v>
      </c>
      <c r="I152" s="6">
        <f>rendelesek[[#This Row],[Mennyisége]]*rendelesek[[#This Row],[Ára]]</f>
        <v>6400</v>
      </c>
      <c r="J152" s="6">
        <f>IF(rendelesek[[#This Row],[Rendelés összértéke]]&gt;20000,rendelesek[[#This Row],[Rendelés összértéke]]*0.85,rendelesek[[#This Row],[Rendelés összértéke]])</f>
        <v>6400</v>
      </c>
    </row>
    <row r="153" spans="1:10" x14ac:dyDescent="0.25">
      <c r="A153" s="2" t="s">
        <v>115</v>
      </c>
      <c r="B153" s="7">
        <v>3</v>
      </c>
      <c r="C153" s="6">
        <v>2700</v>
      </c>
      <c r="D153" s="2" t="s">
        <v>22</v>
      </c>
      <c r="E153" s="2" t="s">
        <v>23</v>
      </c>
      <c r="F153" s="2" t="s">
        <v>24</v>
      </c>
      <c r="G153" s="5">
        <v>45566.756370000003</v>
      </c>
      <c r="H153" s="5">
        <v>45566.828860000001</v>
      </c>
      <c r="I153" s="6">
        <f>rendelesek[[#This Row],[Mennyisége]]*rendelesek[[#This Row],[Ára]]</f>
        <v>8100</v>
      </c>
      <c r="J153" s="6">
        <f>IF(rendelesek[[#This Row],[Rendelés összértéke]]&gt;20000,rendelesek[[#This Row],[Rendelés összértéke]]*0.85,rendelesek[[#This Row],[Rendelés összértéke]])</f>
        <v>8100</v>
      </c>
    </row>
    <row r="154" spans="1:10" x14ac:dyDescent="0.25">
      <c r="A154" s="2" t="s">
        <v>109</v>
      </c>
      <c r="B154" s="7">
        <v>3</v>
      </c>
      <c r="C154" s="6">
        <v>2800</v>
      </c>
      <c r="D154" s="2" t="s">
        <v>22</v>
      </c>
      <c r="E154" s="2" t="s">
        <v>23</v>
      </c>
      <c r="F154" s="2" t="s">
        <v>24</v>
      </c>
      <c r="G154" s="5">
        <v>45566.760889999998</v>
      </c>
      <c r="H154" s="5">
        <v>45566.799050000001</v>
      </c>
      <c r="I154" s="6">
        <f>rendelesek[[#This Row],[Mennyisége]]*rendelesek[[#This Row],[Ára]]</f>
        <v>8400</v>
      </c>
      <c r="J154" s="6">
        <f>IF(rendelesek[[#This Row],[Rendelés összértéke]]&gt;20000,rendelesek[[#This Row],[Rendelés összértéke]]*0.85,rendelesek[[#This Row],[Rendelés összértéke]])</f>
        <v>8400</v>
      </c>
    </row>
    <row r="155" spans="1:10" x14ac:dyDescent="0.25">
      <c r="A155" s="2" t="s">
        <v>38</v>
      </c>
      <c r="B155" s="7">
        <v>3</v>
      </c>
      <c r="C155" s="6">
        <v>2400</v>
      </c>
      <c r="D155" s="2" t="s">
        <v>52</v>
      </c>
      <c r="E155" s="2" t="s">
        <v>53</v>
      </c>
      <c r="F155" s="2" t="s">
        <v>54</v>
      </c>
      <c r="G155" s="5">
        <v>45566.761789999997</v>
      </c>
      <c r="H155" s="5">
        <v>45566.781049999998</v>
      </c>
      <c r="I155" s="6">
        <f>rendelesek[[#This Row],[Mennyisége]]*rendelesek[[#This Row],[Ára]]</f>
        <v>7200</v>
      </c>
      <c r="J155" s="6">
        <f>IF(rendelesek[[#This Row],[Rendelés összértéke]]&gt;20000,rendelesek[[#This Row],[Rendelés összértéke]]*0.85,rendelesek[[#This Row],[Rendelés összértéke]])</f>
        <v>7200</v>
      </c>
    </row>
    <row r="156" spans="1:10" x14ac:dyDescent="0.25">
      <c r="A156" s="2" t="s">
        <v>84</v>
      </c>
      <c r="B156" s="7">
        <v>1</v>
      </c>
      <c r="C156" s="6">
        <v>2400</v>
      </c>
      <c r="D156" s="2" t="s">
        <v>44</v>
      </c>
      <c r="E156" s="2" t="s">
        <v>45</v>
      </c>
      <c r="F156" s="2" t="s">
        <v>46</v>
      </c>
      <c r="G156" s="5">
        <v>45566.765659999997</v>
      </c>
      <c r="H156" s="5">
        <v>45566.827019999997</v>
      </c>
      <c r="I156" s="6">
        <f>rendelesek[[#This Row],[Mennyisége]]*rendelesek[[#This Row],[Ára]]</f>
        <v>2400</v>
      </c>
      <c r="J156" s="6">
        <f>IF(rendelesek[[#This Row],[Rendelés összértéke]]&gt;20000,rendelesek[[#This Row],[Rendelés összértéke]]*0.85,rendelesek[[#This Row],[Rendelés összértéke]])</f>
        <v>2400</v>
      </c>
    </row>
    <row r="157" spans="1:10" x14ac:dyDescent="0.25">
      <c r="A157" s="2" t="s">
        <v>29</v>
      </c>
      <c r="B157" s="7">
        <v>5</v>
      </c>
      <c r="C157" s="6">
        <v>2200</v>
      </c>
      <c r="D157" s="2" t="s">
        <v>30</v>
      </c>
      <c r="E157" s="2" t="s">
        <v>31</v>
      </c>
      <c r="F157" s="2" t="s">
        <v>32</v>
      </c>
      <c r="G157" s="5">
        <v>45566.766409999997</v>
      </c>
      <c r="H157" s="5">
        <v>45566.82776</v>
      </c>
      <c r="I157" s="6">
        <f>rendelesek[[#This Row],[Mennyisége]]*rendelesek[[#This Row],[Ára]]</f>
        <v>11000</v>
      </c>
      <c r="J157" s="6">
        <f>IF(rendelesek[[#This Row],[Rendelés összértéke]]&gt;20000,rendelesek[[#This Row],[Rendelés összértéke]]*0.85,rendelesek[[#This Row],[Rendelés összértéke]])</f>
        <v>11000</v>
      </c>
    </row>
    <row r="158" spans="1:10" x14ac:dyDescent="0.25">
      <c r="A158" s="2" t="s">
        <v>118</v>
      </c>
      <c r="B158" s="7">
        <v>5</v>
      </c>
      <c r="C158" s="6">
        <v>1600</v>
      </c>
      <c r="D158" s="2" t="s">
        <v>13</v>
      </c>
      <c r="E158" s="2" t="s">
        <v>14</v>
      </c>
      <c r="F158" s="2" t="s">
        <v>15</v>
      </c>
      <c r="G158" s="5">
        <v>45566.768369999998</v>
      </c>
      <c r="H158" s="5">
        <v>45566.831230000003</v>
      </c>
      <c r="I158" s="6">
        <f>rendelesek[[#This Row],[Mennyisége]]*rendelesek[[#This Row],[Ára]]</f>
        <v>8000</v>
      </c>
      <c r="J158" s="6">
        <f>IF(rendelesek[[#This Row],[Rendelés összértéke]]&gt;20000,rendelesek[[#This Row],[Rendelés összértéke]]*0.85,rendelesek[[#This Row],[Rendelés összértéke]])</f>
        <v>8000</v>
      </c>
    </row>
    <row r="159" spans="1:10" x14ac:dyDescent="0.25">
      <c r="A159" s="2" t="s">
        <v>42</v>
      </c>
      <c r="B159" s="7">
        <v>5</v>
      </c>
      <c r="C159" s="6">
        <v>5400</v>
      </c>
      <c r="D159" s="2" t="s">
        <v>30</v>
      </c>
      <c r="E159" s="2" t="s">
        <v>31</v>
      </c>
      <c r="F159" s="2" t="s">
        <v>32</v>
      </c>
      <c r="G159" s="5">
        <v>45566.77046</v>
      </c>
      <c r="H159" s="5">
        <v>45566.809990000002</v>
      </c>
      <c r="I159" s="6">
        <f>rendelesek[[#This Row],[Mennyisége]]*rendelesek[[#This Row],[Ára]]</f>
        <v>27000</v>
      </c>
      <c r="J159" s="6">
        <f>IF(rendelesek[[#This Row],[Rendelés összértéke]]&gt;20000,rendelesek[[#This Row],[Rendelés összértéke]]*0.85,rendelesek[[#This Row],[Rendelés összértéke]])</f>
        <v>22950</v>
      </c>
    </row>
    <row r="160" spans="1:10" x14ac:dyDescent="0.25">
      <c r="A160" s="2" t="s">
        <v>55</v>
      </c>
      <c r="B160" s="7">
        <v>1</v>
      </c>
      <c r="C160" s="6">
        <v>2300</v>
      </c>
      <c r="D160" s="2" t="s">
        <v>30</v>
      </c>
      <c r="E160" s="2" t="s">
        <v>31</v>
      </c>
      <c r="F160" s="2" t="s">
        <v>32</v>
      </c>
      <c r="G160" s="5">
        <v>45566.772149999997</v>
      </c>
      <c r="H160" s="5">
        <v>45566.826159999997</v>
      </c>
      <c r="I160" s="6">
        <f>rendelesek[[#This Row],[Mennyisége]]*rendelesek[[#This Row],[Ára]]</f>
        <v>2300</v>
      </c>
      <c r="J160" s="6">
        <f>IF(rendelesek[[#This Row],[Rendelés összértéke]]&gt;20000,rendelesek[[#This Row],[Rendelés összértéke]]*0.85,rendelesek[[#This Row],[Rendelés összértéke]])</f>
        <v>2300</v>
      </c>
    </row>
    <row r="161" spans="1:10" x14ac:dyDescent="0.25">
      <c r="A161" s="2" t="s">
        <v>21</v>
      </c>
      <c r="B161" s="7">
        <v>2</v>
      </c>
      <c r="C161" s="6">
        <v>3900</v>
      </c>
      <c r="D161" s="2" t="s">
        <v>9</v>
      </c>
      <c r="E161" s="2" t="s">
        <v>10</v>
      </c>
      <c r="F161" s="2" t="s">
        <v>11</v>
      </c>
      <c r="G161" s="5">
        <v>45566.773009999997</v>
      </c>
      <c r="H161" s="5">
        <v>45566.811119999998</v>
      </c>
      <c r="I161" s="6">
        <f>rendelesek[[#This Row],[Mennyisége]]*rendelesek[[#This Row],[Ára]]</f>
        <v>7800</v>
      </c>
      <c r="J161" s="6">
        <f>IF(rendelesek[[#This Row],[Rendelés összértéke]]&gt;20000,rendelesek[[#This Row],[Rendelés összértéke]]*0.85,rendelesek[[#This Row],[Rendelés összértéke]])</f>
        <v>7800</v>
      </c>
    </row>
    <row r="162" spans="1:10" x14ac:dyDescent="0.25">
      <c r="A162" s="2" t="s">
        <v>119</v>
      </c>
      <c r="B162" s="7">
        <v>3</v>
      </c>
      <c r="C162" s="6">
        <v>4200</v>
      </c>
      <c r="D162" s="2" t="s">
        <v>79</v>
      </c>
      <c r="E162" s="2" t="s">
        <v>80</v>
      </c>
      <c r="F162" s="2" t="s">
        <v>81</v>
      </c>
      <c r="G162" s="5">
        <v>45566.774069999999</v>
      </c>
      <c r="H162" s="5">
        <v>45566.808799999999</v>
      </c>
      <c r="I162" s="6">
        <f>rendelesek[[#This Row],[Mennyisége]]*rendelesek[[#This Row],[Ára]]</f>
        <v>12600</v>
      </c>
      <c r="J162" s="6">
        <f>IF(rendelesek[[#This Row],[Rendelés összértéke]]&gt;20000,rendelesek[[#This Row],[Rendelés összértéke]]*0.85,rendelesek[[#This Row],[Rendelés összértéke]])</f>
        <v>12600</v>
      </c>
    </row>
    <row r="163" spans="1:10" x14ac:dyDescent="0.25">
      <c r="A163" s="2" t="s">
        <v>77</v>
      </c>
      <c r="B163" s="7">
        <v>1</v>
      </c>
      <c r="C163" s="6">
        <v>3100</v>
      </c>
      <c r="D163" s="2" t="s">
        <v>13</v>
      </c>
      <c r="E163" s="2" t="s">
        <v>14</v>
      </c>
      <c r="F163" s="2" t="s">
        <v>15</v>
      </c>
      <c r="G163" s="5">
        <v>45566.775750000001</v>
      </c>
      <c r="H163" s="5">
        <v>45566.831919999997</v>
      </c>
      <c r="I163" s="6">
        <f>rendelesek[[#This Row],[Mennyisége]]*rendelesek[[#This Row],[Ára]]</f>
        <v>3100</v>
      </c>
      <c r="J163" s="6">
        <f>IF(rendelesek[[#This Row],[Rendelés összértéke]]&gt;20000,rendelesek[[#This Row],[Rendelés összértéke]]*0.85,rendelesek[[#This Row],[Rendelés összértéke]])</f>
        <v>3100</v>
      </c>
    </row>
    <row r="164" spans="1:10" x14ac:dyDescent="0.25">
      <c r="A164" s="2" t="s">
        <v>114</v>
      </c>
      <c r="B164" s="7">
        <v>1</v>
      </c>
      <c r="C164" s="6">
        <v>2700</v>
      </c>
      <c r="D164" s="2" t="s">
        <v>17</v>
      </c>
      <c r="E164" s="2" t="s">
        <v>18</v>
      </c>
      <c r="F164" s="2" t="s">
        <v>19</v>
      </c>
      <c r="G164" s="5">
        <v>45566.778230000004</v>
      </c>
      <c r="H164" s="5">
        <v>45566.814270000003</v>
      </c>
      <c r="I164" s="6">
        <f>rendelesek[[#This Row],[Mennyisége]]*rendelesek[[#This Row],[Ára]]</f>
        <v>2700</v>
      </c>
      <c r="J164" s="6">
        <f>IF(rendelesek[[#This Row],[Rendelés összértéke]]&gt;20000,rendelesek[[#This Row],[Rendelés összértéke]]*0.85,rendelesek[[#This Row],[Rendelés összértéke]])</f>
        <v>2700</v>
      </c>
    </row>
    <row r="165" spans="1:10" x14ac:dyDescent="0.25">
      <c r="A165" s="2" t="s">
        <v>90</v>
      </c>
      <c r="B165" s="7">
        <v>3</v>
      </c>
      <c r="C165" s="6">
        <v>1500</v>
      </c>
      <c r="D165" s="2" t="s">
        <v>48</v>
      </c>
      <c r="E165" s="2" t="s">
        <v>49</v>
      </c>
      <c r="F165" s="2" t="s">
        <v>50</v>
      </c>
      <c r="G165" s="5">
        <v>45566.778590000002</v>
      </c>
      <c r="H165" s="5">
        <v>45566.803939999998</v>
      </c>
      <c r="I165" s="6">
        <f>rendelesek[[#This Row],[Mennyisége]]*rendelesek[[#This Row],[Ára]]</f>
        <v>4500</v>
      </c>
      <c r="J165" s="6">
        <f>IF(rendelesek[[#This Row],[Rendelés összértéke]]&gt;20000,rendelesek[[#This Row],[Rendelés összértéke]]*0.85,rendelesek[[#This Row],[Rendelés összértéke]])</f>
        <v>4500</v>
      </c>
    </row>
    <row r="166" spans="1:10" x14ac:dyDescent="0.25">
      <c r="A166" s="2" t="s">
        <v>78</v>
      </c>
      <c r="B166" s="7">
        <v>5</v>
      </c>
      <c r="C166" s="6">
        <v>5100</v>
      </c>
      <c r="D166" s="2" t="s">
        <v>30</v>
      </c>
      <c r="E166" s="2" t="s">
        <v>31</v>
      </c>
      <c r="F166" s="2" t="s">
        <v>32</v>
      </c>
      <c r="G166" s="5">
        <v>45566.783810000001</v>
      </c>
      <c r="H166" s="5">
        <v>45566.860209999999</v>
      </c>
      <c r="I166" s="6">
        <f>rendelesek[[#This Row],[Mennyisége]]*rendelesek[[#This Row],[Ára]]</f>
        <v>25500</v>
      </c>
      <c r="J166" s="6">
        <f>IF(rendelesek[[#This Row],[Rendelés összértéke]]&gt;20000,rendelesek[[#This Row],[Rendelés összértéke]]*0.85,rendelesek[[#This Row],[Rendelés összértéke]])</f>
        <v>21675</v>
      </c>
    </row>
    <row r="167" spans="1:10" x14ac:dyDescent="0.25">
      <c r="A167" s="2" t="s">
        <v>120</v>
      </c>
      <c r="B167" s="7">
        <v>3</v>
      </c>
      <c r="C167" s="6">
        <v>2200</v>
      </c>
      <c r="D167" s="2" t="s">
        <v>39</v>
      </c>
      <c r="E167" s="2" t="s">
        <v>40</v>
      </c>
      <c r="F167" s="2" t="s">
        <v>41</v>
      </c>
      <c r="G167" s="5">
        <v>45566.786919999999</v>
      </c>
      <c r="H167" s="5">
        <v>45566.847840000002</v>
      </c>
      <c r="I167" s="6">
        <f>rendelesek[[#This Row],[Mennyisége]]*rendelesek[[#This Row],[Ára]]</f>
        <v>6600</v>
      </c>
      <c r="J167" s="6">
        <f>IF(rendelesek[[#This Row],[Rendelés összértéke]]&gt;20000,rendelesek[[#This Row],[Rendelés összértéke]]*0.85,rendelesek[[#This Row],[Rendelés összértéke]])</f>
        <v>6600</v>
      </c>
    </row>
    <row r="168" spans="1:10" x14ac:dyDescent="0.25">
      <c r="A168" s="2" t="s">
        <v>78</v>
      </c>
      <c r="B168" s="7">
        <v>4</v>
      </c>
      <c r="C168" s="6">
        <v>5100</v>
      </c>
      <c r="D168" s="2" t="s">
        <v>17</v>
      </c>
      <c r="E168" s="2" t="s">
        <v>18</v>
      </c>
      <c r="F168" s="2" t="s">
        <v>19</v>
      </c>
      <c r="G168" s="5">
        <v>45566.79032</v>
      </c>
      <c r="H168" s="5">
        <v>45566.813569999998</v>
      </c>
      <c r="I168" s="6">
        <f>rendelesek[[#This Row],[Mennyisége]]*rendelesek[[#This Row],[Ára]]</f>
        <v>20400</v>
      </c>
      <c r="J168" s="6">
        <f>IF(rendelesek[[#This Row],[Rendelés összértéke]]&gt;20000,rendelesek[[#This Row],[Rendelés összértéke]]*0.85,rendelesek[[#This Row],[Rendelés összértéke]])</f>
        <v>17340</v>
      </c>
    </row>
    <row r="169" spans="1:10" x14ac:dyDescent="0.25">
      <c r="A169" s="2" t="s">
        <v>115</v>
      </c>
      <c r="B169" s="7">
        <v>4</v>
      </c>
      <c r="C169" s="6">
        <v>2700</v>
      </c>
      <c r="D169" s="2" t="s">
        <v>13</v>
      </c>
      <c r="E169" s="2" t="s">
        <v>14</v>
      </c>
      <c r="F169" s="2" t="s">
        <v>15</v>
      </c>
      <c r="G169" s="5">
        <v>45566.794320000001</v>
      </c>
      <c r="H169" s="5">
        <v>45566.863120000002</v>
      </c>
      <c r="I169" s="6">
        <f>rendelesek[[#This Row],[Mennyisége]]*rendelesek[[#This Row],[Ára]]</f>
        <v>10800</v>
      </c>
      <c r="J169" s="6">
        <f>IF(rendelesek[[#This Row],[Rendelés összértéke]]&gt;20000,rendelesek[[#This Row],[Rendelés összértéke]]*0.85,rendelesek[[#This Row],[Rendelés összértéke]])</f>
        <v>10800</v>
      </c>
    </row>
    <row r="170" spans="1:10" x14ac:dyDescent="0.25">
      <c r="A170" s="2" t="s">
        <v>86</v>
      </c>
      <c r="B170" s="7">
        <v>2</v>
      </c>
      <c r="C170" s="6">
        <v>4600</v>
      </c>
      <c r="D170" s="2" t="s">
        <v>65</v>
      </c>
      <c r="E170" s="2" t="s">
        <v>66</v>
      </c>
      <c r="F170" s="2" t="s">
        <v>67</v>
      </c>
      <c r="G170" s="5">
        <v>45566.79881</v>
      </c>
      <c r="H170" s="5">
        <v>45566.814839999999</v>
      </c>
      <c r="I170" s="6">
        <f>rendelesek[[#This Row],[Mennyisége]]*rendelesek[[#This Row],[Ára]]</f>
        <v>9200</v>
      </c>
      <c r="J170" s="6">
        <f>IF(rendelesek[[#This Row],[Rendelés összértéke]]&gt;20000,rendelesek[[#This Row],[Rendelés összértéke]]*0.85,rendelesek[[#This Row],[Rendelés összértéke]])</f>
        <v>9200</v>
      </c>
    </row>
    <row r="171" spans="1:10" x14ac:dyDescent="0.25">
      <c r="A171" s="2" t="s">
        <v>42</v>
      </c>
      <c r="B171" s="7">
        <v>5</v>
      </c>
      <c r="C171" s="6">
        <v>5400</v>
      </c>
      <c r="D171" s="2" t="s">
        <v>61</v>
      </c>
      <c r="E171" s="2" t="s">
        <v>62</v>
      </c>
      <c r="F171" s="2" t="s">
        <v>63</v>
      </c>
      <c r="G171" s="5">
        <v>45566.80128</v>
      </c>
      <c r="H171" s="5">
        <v>45566.836259999996</v>
      </c>
      <c r="I171" s="6">
        <f>rendelesek[[#This Row],[Mennyisége]]*rendelesek[[#This Row],[Ára]]</f>
        <v>27000</v>
      </c>
      <c r="J171" s="6">
        <f>IF(rendelesek[[#This Row],[Rendelés összértéke]]&gt;20000,rendelesek[[#This Row],[Rendelés összértéke]]*0.85,rendelesek[[#This Row],[Rendelés összértéke]])</f>
        <v>22950</v>
      </c>
    </row>
    <row r="172" spans="1:10" x14ac:dyDescent="0.25">
      <c r="A172" s="2" t="s">
        <v>70</v>
      </c>
      <c r="B172" s="7">
        <v>4</v>
      </c>
      <c r="C172" s="6">
        <v>2700</v>
      </c>
      <c r="D172" s="2" t="s">
        <v>65</v>
      </c>
      <c r="E172" s="2" t="s">
        <v>66</v>
      </c>
      <c r="F172" s="2" t="s">
        <v>67</v>
      </c>
      <c r="G172" s="5">
        <v>45566.805869999997</v>
      </c>
      <c r="H172" s="5">
        <v>45566.844409999998</v>
      </c>
      <c r="I172" s="6">
        <f>rendelesek[[#This Row],[Mennyisége]]*rendelesek[[#This Row],[Ára]]</f>
        <v>10800</v>
      </c>
      <c r="J172" s="6">
        <f>IF(rendelesek[[#This Row],[Rendelés összértéke]]&gt;20000,rendelesek[[#This Row],[Rendelés összértéke]]*0.85,rendelesek[[#This Row],[Rendelés összértéke]])</f>
        <v>10800</v>
      </c>
    </row>
    <row r="173" spans="1:10" x14ac:dyDescent="0.25">
      <c r="A173" s="2" t="s">
        <v>118</v>
      </c>
      <c r="B173" s="7">
        <v>5</v>
      </c>
      <c r="C173" s="6">
        <v>1600</v>
      </c>
      <c r="D173" s="2" t="s">
        <v>9</v>
      </c>
      <c r="E173" s="2" t="s">
        <v>10</v>
      </c>
      <c r="F173" s="2" t="s">
        <v>11</v>
      </c>
      <c r="G173" s="5">
        <v>45566.806389999998</v>
      </c>
      <c r="H173" s="5">
        <v>45566.858610000003</v>
      </c>
      <c r="I173" s="6">
        <f>rendelesek[[#This Row],[Mennyisége]]*rendelesek[[#This Row],[Ára]]</f>
        <v>8000</v>
      </c>
      <c r="J173" s="6">
        <f>IF(rendelesek[[#This Row],[Rendelés összértéke]]&gt;20000,rendelesek[[#This Row],[Rendelés összértéke]]*0.85,rendelesek[[#This Row],[Rendelés összértéke]])</f>
        <v>8000</v>
      </c>
    </row>
    <row r="174" spans="1:10" x14ac:dyDescent="0.25">
      <c r="A174" s="2" t="s">
        <v>87</v>
      </c>
      <c r="B174" s="7">
        <v>5</v>
      </c>
      <c r="C174" s="6">
        <v>3400</v>
      </c>
      <c r="D174" s="2" t="s">
        <v>61</v>
      </c>
      <c r="E174" s="2" t="s">
        <v>62</v>
      </c>
      <c r="F174" s="2" t="s">
        <v>63</v>
      </c>
      <c r="G174" s="5">
        <v>45566.80661</v>
      </c>
      <c r="H174" s="5">
        <v>45566.841820000001</v>
      </c>
      <c r="I174" s="6">
        <f>rendelesek[[#This Row],[Mennyisége]]*rendelesek[[#This Row],[Ára]]</f>
        <v>17000</v>
      </c>
      <c r="J174" s="6">
        <f>IF(rendelesek[[#This Row],[Rendelés összértéke]]&gt;20000,rendelesek[[#This Row],[Rendelés összértéke]]*0.85,rendelesek[[#This Row],[Rendelés összértéke]])</f>
        <v>17000</v>
      </c>
    </row>
    <row r="175" spans="1:10" x14ac:dyDescent="0.25">
      <c r="A175" s="2" t="s">
        <v>121</v>
      </c>
      <c r="B175" s="7">
        <v>2</v>
      </c>
      <c r="C175" s="6">
        <v>3800</v>
      </c>
      <c r="D175" s="2" t="s">
        <v>39</v>
      </c>
      <c r="E175" s="2" t="s">
        <v>40</v>
      </c>
      <c r="F175" s="2" t="s">
        <v>41</v>
      </c>
      <c r="G175" s="5">
        <v>45566.806649999999</v>
      </c>
      <c r="H175" s="5">
        <v>45566.872960000001</v>
      </c>
      <c r="I175" s="6">
        <f>rendelesek[[#This Row],[Mennyisége]]*rendelesek[[#This Row],[Ára]]</f>
        <v>7600</v>
      </c>
      <c r="J175" s="6">
        <f>IF(rendelesek[[#This Row],[Rendelés összértéke]]&gt;20000,rendelesek[[#This Row],[Rendelés összértéke]]*0.85,rendelesek[[#This Row],[Rendelés összértéke]])</f>
        <v>7600</v>
      </c>
    </row>
    <row r="176" spans="1:10" x14ac:dyDescent="0.25">
      <c r="A176" s="2" t="s">
        <v>92</v>
      </c>
      <c r="B176" s="7">
        <v>5</v>
      </c>
      <c r="C176" s="6">
        <v>4700</v>
      </c>
      <c r="D176" s="2" t="s">
        <v>22</v>
      </c>
      <c r="E176" s="2" t="s">
        <v>23</v>
      </c>
      <c r="F176" s="2" t="s">
        <v>24</v>
      </c>
      <c r="G176" s="5">
        <v>45566.806799999998</v>
      </c>
      <c r="H176" s="5">
        <v>45566.880039999996</v>
      </c>
      <c r="I176" s="6">
        <f>rendelesek[[#This Row],[Mennyisége]]*rendelesek[[#This Row],[Ára]]</f>
        <v>23500</v>
      </c>
      <c r="J176" s="6">
        <f>IF(rendelesek[[#This Row],[Rendelés összértéke]]&gt;20000,rendelesek[[#This Row],[Rendelés összértéke]]*0.85,rendelesek[[#This Row],[Rendelés összértéke]])</f>
        <v>19975</v>
      </c>
    </row>
    <row r="177" spans="1:10" x14ac:dyDescent="0.25">
      <c r="A177" s="2" t="s">
        <v>64</v>
      </c>
      <c r="B177" s="7">
        <v>3</v>
      </c>
      <c r="C177" s="6">
        <v>2100</v>
      </c>
      <c r="D177" s="2" t="s">
        <v>34</v>
      </c>
      <c r="E177" s="2" t="s">
        <v>35</v>
      </c>
      <c r="F177" s="2" t="s">
        <v>36</v>
      </c>
      <c r="G177" s="5">
        <v>45566.810709999998</v>
      </c>
      <c r="H177" s="5">
        <v>45566.848019999998</v>
      </c>
      <c r="I177" s="6">
        <f>rendelesek[[#This Row],[Mennyisége]]*rendelesek[[#This Row],[Ára]]</f>
        <v>6300</v>
      </c>
      <c r="J177" s="6">
        <f>IF(rendelesek[[#This Row],[Rendelés összértéke]]&gt;20000,rendelesek[[#This Row],[Rendelés összértéke]]*0.85,rendelesek[[#This Row],[Rendelés összértéke]])</f>
        <v>6300</v>
      </c>
    </row>
    <row r="178" spans="1:10" x14ac:dyDescent="0.25">
      <c r="A178" s="2" t="s">
        <v>82</v>
      </c>
      <c r="B178" s="7">
        <v>4</v>
      </c>
      <c r="C178" s="6">
        <v>4000</v>
      </c>
      <c r="D178" s="2" t="s">
        <v>79</v>
      </c>
      <c r="E178" s="2" t="s">
        <v>80</v>
      </c>
      <c r="F178" s="2" t="s">
        <v>81</v>
      </c>
      <c r="G178" s="5">
        <v>45566.811350000004</v>
      </c>
      <c r="H178" s="5">
        <v>45566.875220000002</v>
      </c>
      <c r="I178" s="6">
        <f>rendelesek[[#This Row],[Mennyisége]]*rendelesek[[#This Row],[Ára]]</f>
        <v>16000</v>
      </c>
      <c r="J178" s="6">
        <f>IF(rendelesek[[#This Row],[Rendelés összértéke]]&gt;20000,rendelesek[[#This Row],[Rendelés összértéke]]*0.85,rendelesek[[#This Row],[Rendelés összértéke]])</f>
        <v>16000</v>
      </c>
    </row>
    <row r="179" spans="1:10" x14ac:dyDescent="0.25">
      <c r="A179" s="2" t="s">
        <v>86</v>
      </c>
      <c r="B179" s="7">
        <v>4</v>
      </c>
      <c r="C179" s="6">
        <v>4600</v>
      </c>
      <c r="D179" s="2" t="s">
        <v>61</v>
      </c>
      <c r="E179" s="2" t="s">
        <v>62</v>
      </c>
      <c r="F179" s="2" t="s">
        <v>63</v>
      </c>
      <c r="G179" s="5">
        <v>45566.812480000001</v>
      </c>
      <c r="H179" s="5">
        <v>45566.865250000003</v>
      </c>
      <c r="I179" s="6">
        <f>rendelesek[[#This Row],[Mennyisége]]*rendelesek[[#This Row],[Ára]]</f>
        <v>18400</v>
      </c>
      <c r="J179" s="6">
        <f>IF(rendelesek[[#This Row],[Rendelés összértéke]]&gt;20000,rendelesek[[#This Row],[Rendelés összértéke]]*0.85,rendelesek[[#This Row],[Rendelés összértéke]])</f>
        <v>18400</v>
      </c>
    </row>
    <row r="180" spans="1:10" x14ac:dyDescent="0.25">
      <c r="A180" s="2" t="s">
        <v>16</v>
      </c>
      <c r="B180" s="7">
        <v>4</v>
      </c>
      <c r="C180" s="6">
        <v>5500</v>
      </c>
      <c r="D180" s="2" t="s">
        <v>48</v>
      </c>
      <c r="E180" s="2" t="s">
        <v>49</v>
      </c>
      <c r="F180" s="2" t="s">
        <v>50</v>
      </c>
      <c r="G180" s="5">
        <v>45566.812539999999</v>
      </c>
      <c r="H180" s="5">
        <v>45566.88796</v>
      </c>
      <c r="I180" s="6">
        <f>rendelesek[[#This Row],[Mennyisége]]*rendelesek[[#This Row],[Ára]]</f>
        <v>22000</v>
      </c>
      <c r="J180" s="6">
        <f>IF(rendelesek[[#This Row],[Rendelés összértéke]]&gt;20000,rendelesek[[#This Row],[Rendelés összértéke]]*0.85,rendelesek[[#This Row],[Rendelés összértéke]])</f>
        <v>18700</v>
      </c>
    </row>
    <row r="181" spans="1:10" x14ac:dyDescent="0.25">
      <c r="A181" s="2" t="s">
        <v>122</v>
      </c>
      <c r="B181" s="7">
        <v>4</v>
      </c>
      <c r="C181" s="6">
        <v>4100</v>
      </c>
      <c r="D181" s="2" t="s">
        <v>9</v>
      </c>
      <c r="E181" s="2" t="s">
        <v>10</v>
      </c>
      <c r="F181" s="2" t="s">
        <v>11</v>
      </c>
      <c r="G181" s="5">
        <v>45566.812850000002</v>
      </c>
      <c r="H181" s="5">
        <v>45566.84678</v>
      </c>
      <c r="I181" s="6">
        <f>rendelesek[[#This Row],[Mennyisége]]*rendelesek[[#This Row],[Ára]]</f>
        <v>16400</v>
      </c>
      <c r="J181" s="6">
        <f>IF(rendelesek[[#This Row],[Rendelés összértéke]]&gt;20000,rendelesek[[#This Row],[Rendelés összértéke]]*0.85,rendelesek[[#This Row],[Rendelés összértéke]])</f>
        <v>16400</v>
      </c>
    </row>
    <row r="182" spans="1:10" x14ac:dyDescent="0.25">
      <c r="A182" s="2" t="s">
        <v>93</v>
      </c>
      <c r="B182" s="7">
        <v>4</v>
      </c>
      <c r="C182" s="6">
        <v>5000</v>
      </c>
      <c r="D182" s="2" t="s">
        <v>17</v>
      </c>
      <c r="E182" s="2" t="s">
        <v>18</v>
      </c>
      <c r="F182" s="2" t="s">
        <v>19</v>
      </c>
      <c r="G182" s="5">
        <v>45566.814550000003</v>
      </c>
      <c r="H182" s="5">
        <v>45566.84534</v>
      </c>
      <c r="I182" s="6">
        <f>rendelesek[[#This Row],[Mennyisége]]*rendelesek[[#This Row],[Ára]]</f>
        <v>20000</v>
      </c>
      <c r="J182" s="6">
        <f>IF(rendelesek[[#This Row],[Rendelés összértéke]]&gt;20000,rendelesek[[#This Row],[Rendelés összértéke]]*0.85,rendelesek[[#This Row],[Rendelés összértéke]])</f>
        <v>20000</v>
      </c>
    </row>
    <row r="183" spans="1:10" x14ac:dyDescent="0.25">
      <c r="A183" s="2" t="s">
        <v>121</v>
      </c>
      <c r="B183" s="7">
        <v>4</v>
      </c>
      <c r="C183" s="6">
        <v>3800</v>
      </c>
      <c r="D183" s="2" t="s">
        <v>17</v>
      </c>
      <c r="E183" s="2" t="s">
        <v>18</v>
      </c>
      <c r="F183" s="2" t="s">
        <v>19</v>
      </c>
      <c r="G183" s="5">
        <v>45566.817069999997</v>
      </c>
      <c r="H183" s="5">
        <v>45566.892670000001</v>
      </c>
      <c r="I183" s="6">
        <f>rendelesek[[#This Row],[Mennyisége]]*rendelesek[[#This Row],[Ára]]</f>
        <v>15200</v>
      </c>
      <c r="J183" s="6">
        <f>IF(rendelesek[[#This Row],[Rendelés összértéke]]&gt;20000,rendelesek[[#This Row],[Rendelés összértéke]]*0.85,rendelesek[[#This Row],[Rendelés összértéke]])</f>
        <v>15200</v>
      </c>
    </row>
    <row r="184" spans="1:10" x14ac:dyDescent="0.25">
      <c r="A184" s="2" t="s">
        <v>12</v>
      </c>
      <c r="B184" s="7">
        <v>5</v>
      </c>
      <c r="C184" s="6">
        <v>2100</v>
      </c>
      <c r="D184" s="2" t="s">
        <v>52</v>
      </c>
      <c r="E184" s="2" t="s">
        <v>53</v>
      </c>
      <c r="F184" s="2" t="s">
        <v>54</v>
      </c>
      <c r="G184" s="5">
        <v>45566.817940000001</v>
      </c>
      <c r="H184" s="5">
        <v>45566.83784</v>
      </c>
      <c r="I184" s="6">
        <f>rendelesek[[#This Row],[Mennyisége]]*rendelesek[[#This Row],[Ára]]</f>
        <v>10500</v>
      </c>
      <c r="J184" s="6">
        <f>IF(rendelesek[[#This Row],[Rendelés összértéke]]&gt;20000,rendelesek[[#This Row],[Rendelés összértéke]]*0.85,rendelesek[[#This Row],[Rendelés összértéke]])</f>
        <v>10500</v>
      </c>
    </row>
    <row r="185" spans="1:10" x14ac:dyDescent="0.25">
      <c r="A185" s="2" t="s">
        <v>105</v>
      </c>
      <c r="B185" s="7">
        <v>2</v>
      </c>
      <c r="C185" s="6">
        <v>4900</v>
      </c>
      <c r="D185" s="2" t="s">
        <v>13</v>
      </c>
      <c r="E185" s="2" t="s">
        <v>14</v>
      </c>
      <c r="F185" s="2" t="s">
        <v>15</v>
      </c>
      <c r="G185" s="5">
        <v>45566.817940000001</v>
      </c>
      <c r="H185" s="5">
        <v>45566.882830000002</v>
      </c>
      <c r="I185" s="6">
        <f>rendelesek[[#This Row],[Mennyisége]]*rendelesek[[#This Row],[Ára]]</f>
        <v>9800</v>
      </c>
      <c r="J185" s="6">
        <f>IF(rendelesek[[#This Row],[Rendelés összértéke]]&gt;20000,rendelesek[[#This Row],[Rendelés összértéke]]*0.85,rendelesek[[#This Row],[Rendelés összértéke]])</f>
        <v>9800</v>
      </c>
    </row>
    <row r="186" spans="1:10" x14ac:dyDescent="0.25">
      <c r="A186" s="2" t="s">
        <v>88</v>
      </c>
      <c r="B186" s="7">
        <v>3</v>
      </c>
      <c r="C186" s="6">
        <v>2200</v>
      </c>
      <c r="D186" s="2" t="s">
        <v>13</v>
      </c>
      <c r="E186" s="2" t="s">
        <v>14</v>
      </c>
      <c r="F186" s="2" t="s">
        <v>15</v>
      </c>
      <c r="G186" s="5">
        <v>45566.818039999998</v>
      </c>
      <c r="H186" s="5">
        <v>45566.881479999996</v>
      </c>
      <c r="I186" s="6">
        <f>rendelesek[[#This Row],[Mennyisége]]*rendelesek[[#This Row],[Ára]]</f>
        <v>6600</v>
      </c>
      <c r="J186" s="6">
        <f>IF(rendelesek[[#This Row],[Rendelés összértéke]]&gt;20000,rendelesek[[#This Row],[Rendelés összértéke]]*0.85,rendelesek[[#This Row],[Rendelés összértéke]])</f>
        <v>6600</v>
      </c>
    </row>
    <row r="187" spans="1:10" x14ac:dyDescent="0.25">
      <c r="A187" s="2" t="s">
        <v>110</v>
      </c>
      <c r="B187" s="7">
        <v>5</v>
      </c>
      <c r="C187" s="6">
        <v>3700</v>
      </c>
      <c r="D187" s="2" t="s">
        <v>65</v>
      </c>
      <c r="E187" s="2" t="s">
        <v>66</v>
      </c>
      <c r="F187" s="2" t="s">
        <v>67</v>
      </c>
      <c r="G187" s="5">
        <v>45566.821060000002</v>
      </c>
      <c r="H187" s="5">
        <v>45566.870819999996</v>
      </c>
      <c r="I187" s="6">
        <f>rendelesek[[#This Row],[Mennyisége]]*rendelesek[[#This Row],[Ára]]</f>
        <v>18500</v>
      </c>
      <c r="J187" s="6">
        <f>IF(rendelesek[[#This Row],[Rendelés összértéke]]&gt;20000,rendelesek[[#This Row],[Rendelés összértéke]]*0.85,rendelesek[[#This Row],[Rendelés összértéke]])</f>
        <v>18500</v>
      </c>
    </row>
    <row r="188" spans="1:10" x14ac:dyDescent="0.25">
      <c r="A188" s="2" t="s">
        <v>123</v>
      </c>
      <c r="B188" s="7">
        <v>3</v>
      </c>
      <c r="C188" s="6">
        <v>5000</v>
      </c>
      <c r="D188" s="2" t="s">
        <v>22</v>
      </c>
      <c r="E188" s="2" t="s">
        <v>23</v>
      </c>
      <c r="F188" s="2" t="s">
        <v>24</v>
      </c>
      <c r="G188" s="5">
        <v>45566.821069999998</v>
      </c>
      <c r="H188" s="5">
        <v>45566.89054</v>
      </c>
      <c r="I188" s="6">
        <f>rendelesek[[#This Row],[Mennyisége]]*rendelesek[[#This Row],[Ára]]</f>
        <v>15000</v>
      </c>
      <c r="J188" s="6">
        <f>IF(rendelesek[[#This Row],[Rendelés összértéke]]&gt;20000,rendelesek[[#This Row],[Rendelés összértéke]]*0.85,rendelesek[[#This Row],[Rendelés összértéke]])</f>
        <v>15000</v>
      </c>
    </row>
    <row r="189" spans="1:10" x14ac:dyDescent="0.25">
      <c r="A189" s="2" t="s">
        <v>90</v>
      </c>
      <c r="B189" s="7">
        <v>3</v>
      </c>
      <c r="C189" s="6">
        <v>1500</v>
      </c>
      <c r="D189" s="2" t="s">
        <v>79</v>
      </c>
      <c r="E189" s="2" t="s">
        <v>80</v>
      </c>
      <c r="F189" s="2" t="s">
        <v>81</v>
      </c>
      <c r="G189" s="5">
        <v>45566.827969999998</v>
      </c>
      <c r="H189" s="5">
        <v>45566.8505</v>
      </c>
      <c r="I189" s="6">
        <f>rendelesek[[#This Row],[Mennyisége]]*rendelesek[[#This Row],[Ára]]</f>
        <v>4500</v>
      </c>
      <c r="J189" s="6">
        <f>IF(rendelesek[[#This Row],[Rendelés összértéke]]&gt;20000,rendelesek[[#This Row],[Rendelés összértéke]]*0.85,rendelesek[[#This Row],[Rendelés összértéke]])</f>
        <v>4500</v>
      </c>
    </row>
    <row r="190" spans="1:10" x14ac:dyDescent="0.25">
      <c r="A190" s="2" t="s">
        <v>82</v>
      </c>
      <c r="B190" s="7">
        <v>3</v>
      </c>
      <c r="C190" s="6">
        <v>4000</v>
      </c>
      <c r="D190" s="2" t="s">
        <v>73</v>
      </c>
      <c r="E190" s="2" t="s">
        <v>74</v>
      </c>
      <c r="F190" s="2" t="s">
        <v>75</v>
      </c>
      <c r="G190" s="5">
        <v>45566.829310000001</v>
      </c>
      <c r="H190" s="5">
        <v>45566.902759999997</v>
      </c>
      <c r="I190" s="6">
        <f>rendelesek[[#This Row],[Mennyisége]]*rendelesek[[#This Row],[Ára]]</f>
        <v>12000</v>
      </c>
      <c r="J190" s="6">
        <f>IF(rendelesek[[#This Row],[Rendelés összértéke]]&gt;20000,rendelesek[[#This Row],[Rendelés összértéke]]*0.85,rendelesek[[#This Row],[Rendelés összértéke]])</f>
        <v>12000</v>
      </c>
    </row>
    <row r="191" spans="1:10" x14ac:dyDescent="0.25">
      <c r="A191" s="2" t="s">
        <v>87</v>
      </c>
      <c r="B191" s="7">
        <v>3</v>
      </c>
      <c r="C191" s="6">
        <v>3400</v>
      </c>
      <c r="D191" s="2" t="s">
        <v>22</v>
      </c>
      <c r="E191" s="2" t="s">
        <v>23</v>
      </c>
      <c r="F191" s="2" t="s">
        <v>24</v>
      </c>
      <c r="G191" s="5">
        <v>45566.835279999999</v>
      </c>
      <c r="H191" s="5">
        <v>45566.867100000003</v>
      </c>
      <c r="I191" s="6">
        <f>rendelesek[[#This Row],[Mennyisége]]*rendelesek[[#This Row],[Ára]]</f>
        <v>10200</v>
      </c>
      <c r="J191" s="6">
        <f>IF(rendelesek[[#This Row],[Rendelés összértéke]]&gt;20000,rendelesek[[#This Row],[Rendelés összértéke]]*0.85,rendelesek[[#This Row],[Rendelés összértéke]])</f>
        <v>10200</v>
      </c>
    </row>
    <row r="192" spans="1:10" x14ac:dyDescent="0.25">
      <c r="A192" s="2" t="s">
        <v>51</v>
      </c>
      <c r="B192" s="7">
        <v>1</v>
      </c>
      <c r="C192" s="6">
        <v>4400</v>
      </c>
      <c r="D192" s="2" t="s">
        <v>65</v>
      </c>
      <c r="E192" s="2" t="s">
        <v>66</v>
      </c>
      <c r="F192" s="2" t="s">
        <v>67</v>
      </c>
      <c r="G192" s="5">
        <v>45566.838100000001</v>
      </c>
      <c r="H192" s="5">
        <v>45566.893510000002</v>
      </c>
      <c r="I192" s="6">
        <f>rendelesek[[#This Row],[Mennyisége]]*rendelesek[[#This Row],[Ára]]</f>
        <v>4400</v>
      </c>
      <c r="J192" s="6">
        <f>IF(rendelesek[[#This Row],[Rendelés összértéke]]&gt;20000,rendelesek[[#This Row],[Rendelés összértéke]]*0.85,rendelesek[[#This Row],[Rendelés összértéke]])</f>
        <v>4400</v>
      </c>
    </row>
    <row r="193" spans="1:10" x14ac:dyDescent="0.25">
      <c r="A193" s="2" t="s">
        <v>94</v>
      </c>
      <c r="B193" s="7">
        <v>2</v>
      </c>
      <c r="C193" s="6">
        <v>4000</v>
      </c>
      <c r="D193" s="2" t="s">
        <v>73</v>
      </c>
      <c r="E193" s="2" t="s">
        <v>74</v>
      </c>
      <c r="F193" s="2" t="s">
        <v>75</v>
      </c>
      <c r="G193" s="5">
        <v>45566.840129999997</v>
      </c>
      <c r="H193" s="5">
        <v>45566.915690000002</v>
      </c>
      <c r="I193" s="6">
        <f>rendelesek[[#This Row],[Mennyisége]]*rendelesek[[#This Row],[Ára]]</f>
        <v>8000</v>
      </c>
      <c r="J193" s="6">
        <f>IF(rendelesek[[#This Row],[Rendelés összértéke]]&gt;20000,rendelesek[[#This Row],[Rendelés összértéke]]*0.85,rendelesek[[#This Row],[Rendelés összértéke]])</f>
        <v>8000</v>
      </c>
    </row>
    <row r="194" spans="1:10" x14ac:dyDescent="0.25">
      <c r="A194" s="2" t="s">
        <v>83</v>
      </c>
      <c r="B194" s="7">
        <v>2</v>
      </c>
      <c r="C194" s="6">
        <v>5500</v>
      </c>
      <c r="D194" s="2" t="s">
        <v>39</v>
      </c>
      <c r="E194" s="2" t="s">
        <v>40</v>
      </c>
      <c r="F194" s="2" t="s">
        <v>41</v>
      </c>
      <c r="G194" s="5">
        <v>45566.849170000001</v>
      </c>
      <c r="H194" s="5">
        <v>45566.865660000003</v>
      </c>
      <c r="I194" s="6">
        <f>rendelesek[[#This Row],[Mennyisége]]*rendelesek[[#This Row],[Ára]]</f>
        <v>11000</v>
      </c>
      <c r="J194" s="6">
        <f>IF(rendelesek[[#This Row],[Rendelés összértéke]]&gt;20000,rendelesek[[#This Row],[Rendelés összértéke]]*0.85,rendelesek[[#This Row],[Rendelés összértéke]])</f>
        <v>11000</v>
      </c>
    </row>
    <row r="195" spans="1:10" x14ac:dyDescent="0.25">
      <c r="A195" s="2" t="s">
        <v>123</v>
      </c>
      <c r="B195" s="7">
        <v>1</v>
      </c>
      <c r="C195" s="6">
        <v>5000</v>
      </c>
      <c r="D195" s="2" t="s">
        <v>73</v>
      </c>
      <c r="E195" s="2" t="s">
        <v>74</v>
      </c>
      <c r="F195" s="2" t="s">
        <v>75</v>
      </c>
      <c r="G195" s="5">
        <v>45566.856119999997</v>
      </c>
      <c r="H195" s="5">
        <v>45566.915309999997</v>
      </c>
      <c r="I195" s="6">
        <f>rendelesek[[#This Row],[Mennyisége]]*rendelesek[[#This Row],[Ára]]</f>
        <v>5000</v>
      </c>
      <c r="J195" s="6">
        <f>IF(rendelesek[[#This Row],[Rendelés összértéke]]&gt;20000,rendelesek[[#This Row],[Rendelés összértéke]]*0.85,rendelesek[[#This Row],[Rendelés összértéke]])</f>
        <v>5000</v>
      </c>
    </row>
    <row r="196" spans="1:10" x14ac:dyDescent="0.25">
      <c r="A196" s="2" t="s">
        <v>12</v>
      </c>
      <c r="B196" s="7">
        <v>5</v>
      </c>
      <c r="C196" s="6">
        <v>2100</v>
      </c>
      <c r="D196" s="2" t="s">
        <v>9</v>
      </c>
      <c r="E196" s="2" t="s">
        <v>10</v>
      </c>
      <c r="F196" s="2" t="s">
        <v>11</v>
      </c>
      <c r="G196" s="5">
        <v>45566.86393</v>
      </c>
      <c r="H196" s="5">
        <v>45566.914770000003</v>
      </c>
      <c r="I196" s="6">
        <f>rendelesek[[#This Row],[Mennyisége]]*rendelesek[[#This Row],[Ára]]</f>
        <v>10500</v>
      </c>
      <c r="J196" s="6">
        <f>IF(rendelesek[[#This Row],[Rendelés összértéke]]&gt;20000,rendelesek[[#This Row],[Rendelés összértéke]]*0.85,rendelesek[[#This Row],[Rendelés összértéke]])</f>
        <v>10500</v>
      </c>
    </row>
    <row r="197" spans="1:10" x14ac:dyDescent="0.25">
      <c r="A197" s="2" t="s">
        <v>33</v>
      </c>
      <c r="B197" s="7">
        <v>1</v>
      </c>
      <c r="C197" s="6">
        <v>2400</v>
      </c>
      <c r="D197" s="2" t="s">
        <v>73</v>
      </c>
      <c r="E197" s="2" t="s">
        <v>74</v>
      </c>
      <c r="F197" s="2" t="s">
        <v>75</v>
      </c>
      <c r="G197" s="5">
        <v>45566.867449999998</v>
      </c>
      <c r="H197" s="5">
        <v>45566.928189999999</v>
      </c>
      <c r="I197" s="6">
        <f>rendelesek[[#This Row],[Mennyisége]]*rendelesek[[#This Row],[Ára]]</f>
        <v>2400</v>
      </c>
      <c r="J197" s="6">
        <f>IF(rendelesek[[#This Row],[Rendelés összértéke]]&gt;20000,rendelesek[[#This Row],[Rendelés összértéke]]*0.85,rendelesek[[#This Row],[Rendelés összértéke]])</f>
        <v>2400</v>
      </c>
    </row>
    <row r="198" spans="1:10" x14ac:dyDescent="0.25">
      <c r="A198" s="2" t="s">
        <v>12</v>
      </c>
      <c r="B198" s="7">
        <v>5</v>
      </c>
      <c r="C198" s="6">
        <v>2100</v>
      </c>
      <c r="D198" s="2" t="s">
        <v>30</v>
      </c>
      <c r="E198" s="2" t="s">
        <v>31</v>
      </c>
      <c r="F198" s="2" t="s">
        <v>32</v>
      </c>
      <c r="G198" s="5">
        <v>45566.86767</v>
      </c>
      <c r="H198" s="5">
        <v>45566.897599999997</v>
      </c>
      <c r="I198" s="6">
        <f>rendelesek[[#This Row],[Mennyisége]]*rendelesek[[#This Row],[Ára]]</f>
        <v>10500</v>
      </c>
      <c r="J198" s="6">
        <f>IF(rendelesek[[#This Row],[Rendelés összértéke]]&gt;20000,rendelesek[[#This Row],[Rendelés összértéke]]*0.85,rendelesek[[#This Row],[Rendelés összértéke]])</f>
        <v>10500</v>
      </c>
    </row>
    <row r="199" spans="1:10" x14ac:dyDescent="0.25">
      <c r="A199" s="2" t="s">
        <v>96</v>
      </c>
      <c r="B199" s="7">
        <v>1</v>
      </c>
      <c r="C199" s="6">
        <v>4700</v>
      </c>
      <c r="D199" s="2" t="s">
        <v>44</v>
      </c>
      <c r="E199" s="2" t="s">
        <v>45</v>
      </c>
      <c r="F199" s="2" t="s">
        <v>46</v>
      </c>
      <c r="G199" s="5">
        <v>45566.86939</v>
      </c>
      <c r="H199" s="5">
        <v>45566.906309999998</v>
      </c>
      <c r="I199" s="6">
        <f>rendelesek[[#This Row],[Mennyisége]]*rendelesek[[#This Row],[Ára]]</f>
        <v>4700</v>
      </c>
      <c r="J199" s="6">
        <f>IF(rendelesek[[#This Row],[Rendelés összértéke]]&gt;20000,rendelesek[[#This Row],[Rendelés összértéke]]*0.85,rendelesek[[#This Row],[Rendelés összértéke]])</f>
        <v>4700</v>
      </c>
    </row>
    <row r="200" spans="1:10" x14ac:dyDescent="0.25">
      <c r="A200" s="2" t="s">
        <v>93</v>
      </c>
      <c r="B200" s="7">
        <v>1</v>
      </c>
      <c r="C200" s="6">
        <v>5000</v>
      </c>
      <c r="D200" s="2" t="s">
        <v>73</v>
      </c>
      <c r="E200" s="2" t="s">
        <v>74</v>
      </c>
      <c r="F200" s="2" t="s">
        <v>75</v>
      </c>
      <c r="G200" s="5">
        <v>45566.870219999997</v>
      </c>
      <c r="H200" s="5">
        <v>45566.933499999999</v>
      </c>
      <c r="I200" s="6">
        <f>rendelesek[[#This Row],[Mennyisége]]*rendelesek[[#This Row],[Ára]]</f>
        <v>5000</v>
      </c>
      <c r="J200" s="6">
        <f>IF(rendelesek[[#This Row],[Rendelés összértéke]]&gt;20000,rendelesek[[#This Row],[Rendelés összértéke]]*0.85,rendelesek[[#This Row],[Rendelés összértéke]])</f>
        <v>5000</v>
      </c>
    </row>
    <row r="201" spans="1:10" x14ac:dyDescent="0.25">
      <c r="A201" s="2" t="s">
        <v>100</v>
      </c>
      <c r="B201" s="7">
        <v>5</v>
      </c>
      <c r="C201" s="6">
        <v>3600</v>
      </c>
      <c r="D201" s="2" t="s">
        <v>26</v>
      </c>
      <c r="E201" s="2" t="s">
        <v>27</v>
      </c>
      <c r="F201" s="2" t="s">
        <v>28</v>
      </c>
      <c r="G201" s="5">
        <v>45566.873729999999</v>
      </c>
      <c r="H201" s="5">
        <v>45566.932970000002</v>
      </c>
      <c r="I201" s="6">
        <f>rendelesek[[#This Row],[Mennyisége]]*rendelesek[[#This Row],[Ára]]</f>
        <v>18000</v>
      </c>
      <c r="J201" s="6">
        <f>IF(rendelesek[[#This Row],[Rendelés összértéke]]&gt;20000,rendelesek[[#This Row],[Rendelés összértéke]]*0.85,rendelesek[[#This Row],[Rendelés összértéke]])</f>
        <v>18000</v>
      </c>
    </row>
    <row r="202" spans="1:10" x14ac:dyDescent="0.25">
      <c r="A202" s="10" t="s">
        <v>127</v>
      </c>
      <c r="B202" s="15">
        <f>AVERAGE(B2:B201)</f>
        <v>2.9950000000000001</v>
      </c>
      <c r="C202" s="16">
        <f>AVERAGE(C2:C201)</f>
        <v>3480.5</v>
      </c>
      <c r="D202" s="16"/>
      <c r="E202" s="16"/>
      <c r="F202" s="16"/>
      <c r="G202" s="16"/>
      <c r="H202" s="16"/>
      <c r="I202" s="16">
        <f>AVERAGE(I2:I201)</f>
        <v>10449</v>
      </c>
      <c r="J202" s="16">
        <f t="shared" ref="J202" si="0">AVERAGE(J2:J201)</f>
        <v>10092.525</v>
      </c>
    </row>
    <row r="203" spans="1:10" x14ac:dyDescent="0.25">
      <c r="A203" s="14" t="s">
        <v>126</v>
      </c>
    </row>
    <row r="204" spans="1:10" x14ac:dyDescent="0.25">
      <c r="A204" s="11" t="str">
        <f>_xlfn.XLOOKUP(MAX(I2:I202),I2:I202,D2:D202)</f>
        <v>Orsós Márk</v>
      </c>
    </row>
    <row r="207" spans="1:10" hidden="1" x14ac:dyDescent="0.25">
      <c r="A207" s="17"/>
    </row>
    <row r="208" spans="1:10" hidden="1" x14ac:dyDescent="0.25">
      <c r="A208" s="17"/>
    </row>
    <row r="209" spans="1:1" hidden="1" x14ac:dyDescent="0.25">
      <c r="A209" s="18"/>
    </row>
  </sheetData>
  <conditionalFormatting sqref="A2:XFD201">
    <cfRule type="expression" dxfId="14" priority="3">
      <formula>IF($D2=$A$204,TRUE,"")</formula>
    </cfRule>
  </conditionalFormatting>
  <conditionalFormatting sqref="A2:J202">
    <cfRule type="expression" dxfId="13" priority="1">
      <formula>IF($H2-$G2&gt;0.0625,TRUE,"")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&amp;CÉtelek rendelése 2024.10.01-jén&amp;R&amp;D</oddHeader>
    <oddFooter>&amp;C&amp;P. oldal, összesen: &amp;N</oddFooter>
  </headerFooter>
  <ignoredErrors>
    <ignoredError sqref="J202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E150C-A25A-43FE-808E-46EDFFC5752D}">
  <dimension ref="A1:P133"/>
  <sheetViews>
    <sheetView tabSelected="1" zoomScale="85" zoomScaleNormal="85" workbookViewId="0">
      <pane ySplit="1" topLeftCell="A110" activePane="bottomLeft" state="frozen"/>
      <selection pane="bottomLeft" activeCell="B129" sqref="B129"/>
    </sheetView>
  </sheetViews>
  <sheetFormatPr defaultRowHeight="15" x14ac:dyDescent="0.25"/>
  <cols>
    <col min="1" max="1" width="34.140625" customWidth="1"/>
    <col min="13" max="13" width="19.28515625" customWidth="1"/>
  </cols>
  <sheetData>
    <row r="1" spans="1:16" ht="21" x14ac:dyDescent="0.35">
      <c r="A1" s="19" t="s">
        <v>128</v>
      </c>
      <c r="B1" s="1" t="s">
        <v>129</v>
      </c>
      <c r="C1" s="1" t="s">
        <v>129</v>
      </c>
      <c r="D1" s="1" t="s">
        <v>129</v>
      </c>
      <c r="E1" s="1" t="s">
        <v>129</v>
      </c>
      <c r="F1" s="1" t="s">
        <v>129</v>
      </c>
      <c r="G1" s="1" t="s">
        <v>129</v>
      </c>
      <c r="H1" s="1" t="s">
        <v>129</v>
      </c>
      <c r="I1" s="1" t="s">
        <v>129</v>
      </c>
      <c r="J1" s="1" t="s">
        <v>129</v>
      </c>
      <c r="K1" s="1" t="s">
        <v>129</v>
      </c>
      <c r="L1" s="1" t="s">
        <v>129</v>
      </c>
      <c r="M1" s="1"/>
    </row>
    <row r="2" spans="1:16" x14ac:dyDescent="0.25">
      <c r="A2" s="1" t="s">
        <v>130</v>
      </c>
      <c r="B2" s="1" t="s">
        <v>131</v>
      </c>
      <c r="C2" s="1" t="s">
        <v>132</v>
      </c>
      <c r="D2" s="1" t="s">
        <v>133</v>
      </c>
      <c r="E2" s="1" t="s">
        <v>134</v>
      </c>
      <c r="F2" s="1" t="s">
        <v>135</v>
      </c>
      <c r="G2" s="1" t="s">
        <v>136</v>
      </c>
      <c r="H2" s="1" t="s">
        <v>137</v>
      </c>
      <c r="I2" s="1" t="s">
        <v>129</v>
      </c>
      <c r="J2" s="1" t="s">
        <v>129</v>
      </c>
      <c r="K2" s="1" t="s">
        <v>129</v>
      </c>
      <c r="L2" s="1" t="s">
        <v>129</v>
      </c>
      <c r="M2" s="1" t="s">
        <v>732</v>
      </c>
      <c r="O2">
        <v>0.1</v>
      </c>
      <c r="P2" t="s">
        <v>733</v>
      </c>
    </row>
    <row r="3" spans="1:16" x14ac:dyDescent="0.25">
      <c r="A3" s="1" t="s">
        <v>129</v>
      </c>
      <c r="B3" s="1" t="s">
        <v>129</v>
      </c>
      <c r="C3" s="1" t="s">
        <v>129</v>
      </c>
      <c r="D3" s="1" t="s">
        <v>129</v>
      </c>
      <c r="E3" s="1" t="s">
        <v>129</v>
      </c>
      <c r="F3" s="1" t="s">
        <v>129</v>
      </c>
      <c r="G3" s="1" t="s">
        <v>129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  <c r="M3" s="1"/>
      <c r="O3">
        <v>5</v>
      </c>
      <c r="P3" t="s">
        <v>734</v>
      </c>
    </row>
    <row r="4" spans="1:16" x14ac:dyDescent="0.25">
      <c r="A4" s="1" t="s">
        <v>55</v>
      </c>
      <c r="B4" s="20" t="s">
        <v>143</v>
      </c>
      <c r="C4" s="20" t="s">
        <v>144</v>
      </c>
      <c r="D4" s="20" t="s">
        <v>145</v>
      </c>
      <c r="E4" s="20" t="s">
        <v>146</v>
      </c>
      <c r="F4" s="20" t="s">
        <v>147</v>
      </c>
      <c r="G4" s="20" t="s">
        <v>148</v>
      </c>
      <c r="H4" s="20" t="s">
        <v>149</v>
      </c>
      <c r="I4" s="20" t="s">
        <v>150</v>
      </c>
      <c r="J4" s="20" t="s">
        <v>151</v>
      </c>
      <c r="K4" s="20" t="s">
        <v>152</v>
      </c>
      <c r="L4" s="20" t="s">
        <v>153</v>
      </c>
      <c r="M4" s="1" t="str">
        <f>IF(Tápanyagtáblázat4[[#This Row],[Column12]]="ny.","nyomokban",IF(Tápanyagtáblázat4[[#This Row],[Column12]]=0,"nincs",IF(Tápanyagtáblázat4[[#This Row],[Column12]]&gt;O8,P8,IF(Tápanyagtáblázat4[[#This Row],[Column12]]&gt;O7,P7,IF(Tápanyagtáblázat4[[#This Row],[Column12]]&gt;O6,P6,IF(Tápanyagtáblázat4[[#This Row],[Column12]]&gt;O5,P5,IF(Tápanyagtáblázat4[[#This Row],[Column12]]&gt;O4,P4,IF(Tápanyagtáblázat4[[#This Row],[Column12]]&gt;O3,P3,P2))))))))</f>
        <v>nyomokban</v>
      </c>
      <c r="O4">
        <v>10</v>
      </c>
      <c r="P4" t="s">
        <v>735</v>
      </c>
    </row>
    <row r="5" spans="1:16" x14ac:dyDescent="0.25">
      <c r="A5" s="1" t="s">
        <v>82</v>
      </c>
      <c r="B5" s="20" t="s">
        <v>154</v>
      </c>
      <c r="C5" s="20" t="s">
        <v>155</v>
      </c>
      <c r="D5" s="20" t="s">
        <v>156</v>
      </c>
      <c r="E5" s="20" t="s">
        <v>157</v>
      </c>
      <c r="F5" s="20" t="s">
        <v>158</v>
      </c>
      <c r="G5" s="20" t="s">
        <v>159</v>
      </c>
      <c r="H5" s="20" t="s">
        <v>149</v>
      </c>
      <c r="I5" s="20" t="s">
        <v>150</v>
      </c>
      <c r="J5" s="20" t="s">
        <v>160</v>
      </c>
      <c r="K5" s="20" t="s">
        <v>161</v>
      </c>
      <c r="L5" s="20" t="s">
        <v>153</v>
      </c>
      <c r="M5" s="1" t="str">
        <f>IF(Tápanyagtáblázat4[[#This Row],[Column12]]="ny.","nyomokban",IF(Tápanyagtáblázat4[[#This Row],[Column12]]=0,"nincs",IF(Tápanyagtáblázat4[[#This Row],[Column12]]&gt;O9,P9,IF(Tápanyagtáblázat4[[#This Row],[Column12]]&gt;O8,P8,IF(Tápanyagtáblázat4[[#This Row],[Column12]]&gt;O7,P7,IF(Tápanyagtáblázat4[[#This Row],[Column12]]&gt;O6,P6,IF(Tápanyagtáblázat4[[#This Row],[Column12]]&gt;O5,P5,IF(Tápanyagtáblázat4[[#This Row],[Column12]]&gt;O4,P4,P3))))))))</f>
        <v>nyomokban</v>
      </c>
      <c r="O5">
        <v>20</v>
      </c>
      <c r="P5" t="s">
        <v>736</v>
      </c>
    </row>
    <row r="6" spans="1:16" x14ac:dyDescent="0.25">
      <c r="A6" s="1" t="s">
        <v>115</v>
      </c>
      <c r="B6" s="20" t="s">
        <v>162</v>
      </c>
      <c r="C6" s="20" t="s">
        <v>163</v>
      </c>
      <c r="D6" s="20" t="s">
        <v>164</v>
      </c>
      <c r="E6" s="20" t="s">
        <v>165</v>
      </c>
      <c r="F6" s="20" t="s">
        <v>166</v>
      </c>
      <c r="G6" s="20" t="s">
        <v>167</v>
      </c>
      <c r="H6" s="20" t="s">
        <v>168</v>
      </c>
      <c r="I6" s="20" t="s">
        <v>169</v>
      </c>
      <c r="J6" s="20" t="s">
        <v>170</v>
      </c>
      <c r="K6" s="20" t="s">
        <v>171</v>
      </c>
      <c r="L6" s="20" t="s">
        <v>172</v>
      </c>
      <c r="M6" s="1">
        <f>IF(Tápanyagtáblázat4[[#This Row],[Column12]]="ny.","nyomokban",IF(Tápanyagtáblázat4[[#This Row],[Column12]]=0,"nincs",IF(Tápanyagtáblázat4[[#This Row],[Column12]]&gt;O10,P10,IF(Tápanyagtáblázat4[[#This Row],[Column12]]&gt;O9,P9,IF(Tápanyagtáblázat4[[#This Row],[Column12]]&gt;O8,P8,IF(Tápanyagtáblázat4[[#This Row],[Column12]]&gt;O7,P7,IF(Tápanyagtáblázat4[[#This Row],[Column12]]&gt;O6,P6,IF(Tápanyagtáblázat4[[#This Row],[Column12]]&gt;O5,P5,P4))))))))</f>
        <v>0</v>
      </c>
      <c r="O6">
        <v>30</v>
      </c>
      <c r="P6" t="s">
        <v>737</v>
      </c>
    </row>
    <row r="7" spans="1:16" x14ac:dyDescent="0.25">
      <c r="A7" s="1" t="s">
        <v>58</v>
      </c>
      <c r="B7" s="20" t="s">
        <v>173</v>
      </c>
      <c r="C7" s="20" t="s">
        <v>174</v>
      </c>
      <c r="D7" s="20" t="s">
        <v>175</v>
      </c>
      <c r="E7" s="20" t="s">
        <v>176</v>
      </c>
      <c r="F7" s="20" t="s">
        <v>177</v>
      </c>
      <c r="G7" s="20" t="s">
        <v>148</v>
      </c>
      <c r="H7" s="20" t="s">
        <v>149</v>
      </c>
      <c r="I7" s="20" t="s">
        <v>168</v>
      </c>
      <c r="J7" s="20" t="s">
        <v>178</v>
      </c>
      <c r="K7" s="20" t="s">
        <v>179</v>
      </c>
      <c r="L7" s="20" t="s">
        <v>153</v>
      </c>
      <c r="M7" s="1" t="str">
        <f>IF(Tápanyagtáblázat4[[#This Row],[Column12]]="ny.","nyomokban",IF(Tápanyagtáblázat4[[#This Row],[Column12]]=0,"nincs",IF(Tápanyagtáblázat4[[#This Row],[Column12]]&gt;O11,P11,IF(Tápanyagtáblázat4[[#This Row],[Column12]]&gt;O10,P10,IF(Tápanyagtáblázat4[[#This Row],[Column12]]&gt;O9,P9,IF(Tápanyagtáblázat4[[#This Row],[Column12]]&gt;O8,P8,IF(Tápanyagtáblázat4[[#This Row],[Column12]]&gt;O7,P7,IF(Tápanyagtáblázat4[[#This Row],[Column12]]&gt;O6,P6,P5))))))))</f>
        <v>nyomokban</v>
      </c>
      <c r="O7">
        <v>40</v>
      </c>
      <c r="P7" t="s">
        <v>738</v>
      </c>
    </row>
    <row r="8" spans="1:16" x14ac:dyDescent="0.25">
      <c r="A8" s="1" t="s">
        <v>90</v>
      </c>
      <c r="B8" s="20" t="s">
        <v>180</v>
      </c>
      <c r="C8" s="20" t="s">
        <v>181</v>
      </c>
      <c r="D8" s="20" t="s">
        <v>146</v>
      </c>
      <c r="E8" s="20" t="s">
        <v>182</v>
      </c>
      <c r="F8" s="20" t="s">
        <v>183</v>
      </c>
      <c r="G8" s="20" t="s">
        <v>184</v>
      </c>
      <c r="H8" s="20" t="s">
        <v>168</v>
      </c>
      <c r="I8" s="20" t="s">
        <v>169</v>
      </c>
      <c r="J8" s="20" t="s">
        <v>169</v>
      </c>
      <c r="K8" s="20" t="s">
        <v>185</v>
      </c>
      <c r="L8" s="20" t="s">
        <v>168</v>
      </c>
      <c r="M8" s="1">
        <f>IF(Tápanyagtáblázat4[[#This Row],[Column12]]="ny.","nyomokban",IF(Tápanyagtáblázat4[[#This Row],[Column12]]=0,"nincs",IF(Tápanyagtáblázat4[[#This Row],[Column12]]&gt;O12,P12,IF(Tápanyagtáblázat4[[#This Row],[Column12]]&gt;O11,P11,IF(Tápanyagtáblázat4[[#This Row],[Column12]]&gt;O10,P10,IF(Tápanyagtáblázat4[[#This Row],[Column12]]&gt;O9,P9,IF(Tápanyagtáblázat4[[#This Row],[Column12]]&gt;O8,P8,IF(Tápanyagtáblázat4[[#This Row],[Column12]]&gt;O7,P7,P6))))))))</f>
        <v>0</v>
      </c>
      <c r="O8">
        <v>50</v>
      </c>
      <c r="P8" t="s">
        <v>739</v>
      </c>
    </row>
    <row r="9" spans="1:16" x14ac:dyDescent="0.25">
      <c r="A9" s="1" t="s">
        <v>105</v>
      </c>
      <c r="B9" s="20" t="s">
        <v>186</v>
      </c>
      <c r="C9" s="20" t="s">
        <v>187</v>
      </c>
      <c r="D9" s="20" t="s">
        <v>188</v>
      </c>
      <c r="E9" s="20" t="s">
        <v>189</v>
      </c>
      <c r="F9" s="20" t="s">
        <v>190</v>
      </c>
      <c r="G9" s="20" t="s">
        <v>148</v>
      </c>
      <c r="H9" s="20" t="s">
        <v>153</v>
      </c>
      <c r="I9" s="20" t="s">
        <v>150</v>
      </c>
      <c r="J9" s="20" t="s">
        <v>185</v>
      </c>
      <c r="K9" s="20" t="s">
        <v>161</v>
      </c>
      <c r="L9" s="20" t="s">
        <v>191</v>
      </c>
      <c r="M9" s="1">
        <f>IF(Tápanyagtáblázat4[[#This Row],[Column12]]="ny.","nyomokban",IF(Tápanyagtáblázat4[[#This Row],[Column12]]=0,"nincs",IF(Tápanyagtáblázat4[[#This Row],[Column12]]&gt;O13,P13,IF(Tápanyagtáblázat4[[#This Row],[Column12]]&gt;O12,P12,IF(Tápanyagtáblázat4[[#This Row],[Column12]]&gt;O11,P11,IF(Tápanyagtáblázat4[[#This Row],[Column12]]&gt;O10,P10,IF(Tápanyagtáblázat4[[#This Row],[Column12]]&gt;O9,P9,IF(Tápanyagtáblázat4[[#This Row],[Column12]]&gt;O8,P8,P7))))))))</f>
        <v>0</v>
      </c>
    </row>
    <row r="10" spans="1:16" x14ac:dyDescent="0.25">
      <c r="A10" s="1" t="s">
        <v>192</v>
      </c>
      <c r="B10" s="20" t="s">
        <v>193</v>
      </c>
      <c r="C10" s="20" t="s">
        <v>194</v>
      </c>
      <c r="D10" s="20" t="s">
        <v>195</v>
      </c>
      <c r="E10" s="20" t="s">
        <v>191</v>
      </c>
      <c r="F10" s="20" t="s">
        <v>196</v>
      </c>
      <c r="G10" s="20" t="s">
        <v>153</v>
      </c>
      <c r="H10" s="20" t="s">
        <v>153</v>
      </c>
      <c r="I10" s="20" t="s">
        <v>197</v>
      </c>
      <c r="J10" s="20" t="s">
        <v>197</v>
      </c>
      <c r="K10" s="20" t="s">
        <v>178</v>
      </c>
      <c r="L10" s="20" t="s">
        <v>168</v>
      </c>
      <c r="M10" s="1">
        <f>IF(Tápanyagtáblázat4[[#This Row],[Column12]]="ny.","nyomokban",IF(Tápanyagtáblázat4[[#This Row],[Column12]]=0,"nincs",IF(Tápanyagtáblázat4[[#This Row],[Column12]]&gt;O14,P14,IF(Tápanyagtáblázat4[[#This Row],[Column12]]&gt;O13,P13,IF(Tápanyagtáblázat4[[#This Row],[Column12]]&gt;O12,P12,IF(Tápanyagtáblázat4[[#This Row],[Column12]]&gt;O11,P11,IF(Tápanyagtáblázat4[[#This Row],[Column12]]&gt;O10,P10,IF(Tápanyagtáblázat4[[#This Row],[Column12]]&gt;O9,P9,P8))))))))</f>
        <v>0</v>
      </c>
    </row>
    <row r="11" spans="1:16" x14ac:dyDescent="0.25">
      <c r="A11" s="1" t="s">
        <v>16</v>
      </c>
      <c r="B11" s="20" t="s">
        <v>198</v>
      </c>
      <c r="C11" s="20" t="s">
        <v>199</v>
      </c>
      <c r="D11" s="20" t="s">
        <v>200</v>
      </c>
      <c r="E11" s="20" t="s">
        <v>201</v>
      </c>
      <c r="F11" s="20" t="s">
        <v>202</v>
      </c>
      <c r="G11" s="20" t="s">
        <v>148</v>
      </c>
      <c r="H11" s="20" t="s">
        <v>149</v>
      </c>
      <c r="I11" s="20" t="s">
        <v>168</v>
      </c>
      <c r="J11" s="20" t="s">
        <v>178</v>
      </c>
      <c r="K11" s="20" t="s">
        <v>179</v>
      </c>
      <c r="L11" s="20" t="s">
        <v>153</v>
      </c>
      <c r="M11" s="1" t="str">
        <f>IF(Tápanyagtáblázat4[[#This Row],[Column12]]="ny.","nyomokban",IF(Tápanyagtáblázat4[[#This Row],[Column12]]=0,"nincs",IF(Tápanyagtáblázat4[[#This Row],[Column12]]&gt;O15,P15,IF(Tápanyagtáblázat4[[#This Row],[Column12]]&gt;O14,P14,IF(Tápanyagtáblázat4[[#This Row],[Column12]]&gt;O13,P13,IF(Tápanyagtáblázat4[[#This Row],[Column12]]&gt;O12,P12,IF(Tápanyagtáblázat4[[#This Row],[Column12]]&gt;O11,P11,IF(Tápanyagtáblázat4[[#This Row],[Column12]]&gt;O10,P10,P9))))))))</f>
        <v>nyomokban</v>
      </c>
    </row>
    <row r="12" spans="1:16" x14ac:dyDescent="0.25">
      <c r="A12" s="1" t="s">
        <v>112</v>
      </c>
      <c r="B12" s="20" t="s">
        <v>203</v>
      </c>
      <c r="C12" s="20" t="s">
        <v>204</v>
      </c>
      <c r="D12" s="20" t="s">
        <v>205</v>
      </c>
      <c r="E12" s="20" t="s">
        <v>206</v>
      </c>
      <c r="F12" s="20" t="s">
        <v>207</v>
      </c>
      <c r="G12" s="20" t="s">
        <v>208</v>
      </c>
      <c r="H12" s="20" t="s">
        <v>168</v>
      </c>
      <c r="I12" s="20" t="s">
        <v>169</v>
      </c>
      <c r="J12" s="20" t="s">
        <v>178</v>
      </c>
      <c r="K12" s="20" t="s">
        <v>178</v>
      </c>
      <c r="L12" s="20" t="s">
        <v>209</v>
      </c>
      <c r="M12" s="1">
        <f>IF(Tápanyagtáblázat4[[#This Row],[Column12]]="ny.","nyomokban",IF(Tápanyagtáblázat4[[#This Row],[Column12]]=0,"nincs",IF(Tápanyagtáblázat4[[#This Row],[Column12]]&gt;O16,P16,IF(Tápanyagtáblázat4[[#This Row],[Column12]]&gt;O15,P15,IF(Tápanyagtáblázat4[[#This Row],[Column12]]&gt;O14,P14,IF(Tápanyagtáblázat4[[#This Row],[Column12]]&gt;O13,P13,IF(Tápanyagtáblázat4[[#This Row],[Column12]]&gt;O12,P12,IF(Tápanyagtáblázat4[[#This Row],[Column12]]&gt;O11,P11,P10))))))))</f>
        <v>0</v>
      </c>
    </row>
    <row r="13" spans="1:16" x14ac:dyDescent="0.25">
      <c r="A13" s="1" t="s">
        <v>42</v>
      </c>
      <c r="B13" s="20" t="s">
        <v>210</v>
      </c>
      <c r="C13" s="20" t="s">
        <v>211</v>
      </c>
      <c r="D13" s="20" t="s">
        <v>212</v>
      </c>
      <c r="E13" s="20" t="s">
        <v>213</v>
      </c>
      <c r="F13" s="20" t="s">
        <v>214</v>
      </c>
      <c r="G13" s="20" t="s">
        <v>148</v>
      </c>
      <c r="H13" s="20" t="s">
        <v>168</v>
      </c>
      <c r="I13" s="20" t="s">
        <v>169</v>
      </c>
      <c r="J13" s="20" t="s">
        <v>178</v>
      </c>
      <c r="K13" s="20" t="s">
        <v>215</v>
      </c>
      <c r="L13" s="20" t="s">
        <v>216</v>
      </c>
      <c r="M13" s="1">
        <f>IF(Tápanyagtáblázat4[[#This Row],[Column12]]="ny.","nyomokban",IF(Tápanyagtáblázat4[[#This Row],[Column12]]=0,"nincs",IF(Tápanyagtáblázat4[[#This Row],[Column12]]&gt;O17,P17,IF(Tápanyagtáblázat4[[#This Row],[Column12]]&gt;O16,P16,IF(Tápanyagtáblázat4[[#This Row],[Column12]]&gt;O15,P15,IF(Tápanyagtáblázat4[[#This Row],[Column12]]&gt;O14,P14,IF(Tápanyagtáblázat4[[#This Row],[Column12]]&gt;O13,P13,IF(Tápanyagtáblázat4[[#This Row],[Column12]]&gt;O12,P12,P11))))))))</f>
        <v>0</v>
      </c>
    </row>
    <row r="14" spans="1:16" x14ac:dyDescent="0.25">
      <c r="A14" s="1" t="s">
        <v>98</v>
      </c>
      <c r="B14" s="20" t="s">
        <v>217</v>
      </c>
      <c r="C14" s="20" t="s">
        <v>218</v>
      </c>
      <c r="D14" s="20" t="s">
        <v>219</v>
      </c>
      <c r="E14" s="20" t="s">
        <v>220</v>
      </c>
      <c r="F14" s="20" t="s">
        <v>221</v>
      </c>
      <c r="G14" s="20" t="s">
        <v>159</v>
      </c>
      <c r="H14" s="20" t="s">
        <v>168</v>
      </c>
      <c r="I14" s="20" t="s">
        <v>168</v>
      </c>
      <c r="J14" s="20" t="s">
        <v>178</v>
      </c>
      <c r="K14" s="20" t="s">
        <v>222</v>
      </c>
      <c r="L14" s="20" t="s">
        <v>223</v>
      </c>
      <c r="M14" s="1">
        <f>IF(Tápanyagtáblázat4[[#This Row],[Column12]]="ny.","nyomokban",IF(Tápanyagtáblázat4[[#This Row],[Column12]]=0,"nincs",IF(Tápanyagtáblázat4[[#This Row],[Column12]]&gt;O18,P18,IF(Tápanyagtáblázat4[[#This Row],[Column12]]&gt;O17,P17,IF(Tápanyagtáblázat4[[#This Row],[Column12]]&gt;O16,P16,IF(Tápanyagtáblázat4[[#This Row],[Column12]]&gt;O15,P15,IF(Tápanyagtáblázat4[[#This Row],[Column12]]&gt;O14,P14,IF(Tápanyagtáblázat4[[#This Row],[Column12]]&gt;O13,P13,P12))))))))</f>
        <v>0</v>
      </c>
    </row>
    <row r="15" spans="1:16" x14ac:dyDescent="0.25">
      <c r="A15" s="1" t="s">
        <v>77</v>
      </c>
      <c r="B15" s="20" t="s">
        <v>224</v>
      </c>
      <c r="C15" s="20" t="s">
        <v>225</v>
      </c>
      <c r="D15" s="20" t="s">
        <v>226</v>
      </c>
      <c r="E15" s="20" t="s">
        <v>227</v>
      </c>
      <c r="F15" s="20" t="s">
        <v>228</v>
      </c>
      <c r="G15" s="20" t="s">
        <v>176</v>
      </c>
      <c r="H15" s="20" t="s">
        <v>168</v>
      </c>
      <c r="I15" s="20" t="s">
        <v>229</v>
      </c>
      <c r="J15" s="20" t="s">
        <v>179</v>
      </c>
      <c r="K15" s="20" t="s">
        <v>222</v>
      </c>
      <c r="L15" s="20" t="s">
        <v>150</v>
      </c>
      <c r="M15" s="1">
        <f>IF(Tápanyagtáblázat4[[#This Row],[Column12]]="ny.","nyomokban",IF(Tápanyagtáblázat4[[#This Row],[Column12]]=0,"nincs",IF(Tápanyagtáblázat4[[#This Row],[Column12]]&gt;O19,P19,IF(Tápanyagtáblázat4[[#This Row],[Column12]]&gt;O18,P18,IF(Tápanyagtáblázat4[[#This Row],[Column12]]&gt;O17,P17,IF(Tápanyagtáblázat4[[#This Row],[Column12]]&gt;O16,P16,IF(Tápanyagtáblázat4[[#This Row],[Column12]]&gt;O15,P15,IF(Tápanyagtáblázat4[[#This Row],[Column12]]&gt;O14,P14,P13))))))))</f>
        <v>0</v>
      </c>
    </row>
    <row r="16" spans="1:16" x14ac:dyDescent="0.25">
      <c r="A16" s="1" t="s">
        <v>88</v>
      </c>
      <c r="B16" s="20" t="s">
        <v>230</v>
      </c>
      <c r="C16" s="20" t="s">
        <v>231</v>
      </c>
      <c r="D16" s="20" t="s">
        <v>219</v>
      </c>
      <c r="E16" s="20" t="s">
        <v>232</v>
      </c>
      <c r="F16" s="20" t="s">
        <v>233</v>
      </c>
      <c r="G16" s="20" t="s">
        <v>208</v>
      </c>
      <c r="H16" s="20" t="s">
        <v>234</v>
      </c>
      <c r="I16" s="20" t="s">
        <v>168</v>
      </c>
      <c r="J16" s="20" t="s">
        <v>222</v>
      </c>
      <c r="K16" s="20" t="s">
        <v>169</v>
      </c>
      <c r="L16" s="20" t="s">
        <v>216</v>
      </c>
      <c r="M16" s="1">
        <f>IF(Tápanyagtáblázat4[[#This Row],[Column12]]="ny.","nyomokban",IF(Tápanyagtáblázat4[[#This Row],[Column12]]=0,"nincs",IF(Tápanyagtáblázat4[[#This Row],[Column12]]&gt;O20,P20,IF(Tápanyagtáblázat4[[#This Row],[Column12]]&gt;O19,P19,IF(Tápanyagtáblázat4[[#This Row],[Column12]]&gt;O18,P18,IF(Tápanyagtáblázat4[[#This Row],[Column12]]&gt;O17,P17,IF(Tápanyagtáblázat4[[#This Row],[Column12]]&gt;O16,P16,IF(Tápanyagtáblázat4[[#This Row],[Column12]]&gt;O15,P15,P14))))))))</f>
        <v>0</v>
      </c>
    </row>
    <row r="17" spans="1:13" x14ac:dyDescent="0.25">
      <c r="A17" s="1" t="s">
        <v>85</v>
      </c>
      <c r="B17" s="20" t="s">
        <v>235</v>
      </c>
      <c r="C17" s="20" t="s">
        <v>236</v>
      </c>
      <c r="D17" s="20" t="s">
        <v>237</v>
      </c>
      <c r="E17" s="20" t="s">
        <v>238</v>
      </c>
      <c r="F17" s="20" t="s">
        <v>239</v>
      </c>
      <c r="G17" s="20" t="s">
        <v>240</v>
      </c>
      <c r="H17" s="20" t="s">
        <v>149</v>
      </c>
      <c r="I17" s="20" t="s">
        <v>150</v>
      </c>
      <c r="J17" s="20" t="s">
        <v>185</v>
      </c>
      <c r="K17" s="20" t="s">
        <v>161</v>
      </c>
      <c r="L17" s="20" t="s">
        <v>168</v>
      </c>
      <c r="M17" s="1">
        <f>IF(Tápanyagtáblázat4[[#This Row],[Column12]]="ny.","nyomokban",IF(Tápanyagtáblázat4[[#This Row],[Column12]]=0,"nincs",IF(Tápanyagtáblázat4[[#This Row],[Column12]]&gt;O21,P21,IF(Tápanyagtáblázat4[[#This Row],[Column12]]&gt;O20,P20,IF(Tápanyagtáblázat4[[#This Row],[Column12]]&gt;O19,P19,IF(Tápanyagtáblázat4[[#This Row],[Column12]]&gt;O18,P18,IF(Tápanyagtáblázat4[[#This Row],[Column12]]&gt;O17,P17,IF(Tápanyagtáblázat4[[#This Row],[Column12]]&gt;O16,P16,P15))))))))</f>
        <v>0</v>
      </c>
    </row>
    <row r="18" spans="1:13" x14ac:dyDescent="0.25">
      <c r="A18" s="1" t="s">
        <v>106</v>
      </c>
      <c r="B18" s="20" t="s">
        <v>241</v>
      </c>
      <c r="C18" s="20" t="s">
        <v>242</v>
      </c>
      <c r="D18" s="20" t="s">
        <v>243</v>
      </c>
      <c r="E18" s="20" t="s">
        <v>244</v>
      </c>
      <c r="F18" s="20" t="s">
        <v>245</v>
      </c>
      <c r="G18" s="20" t="s">
        <v>246</v>
      </c>
      <c r="H18" s="20" t="s">
        <v>168</v>
      </c>
      <c r="I18" s="20" t="s">
        <v>168</v>
      </c>
      <c r="J18" s="20" t="s">
        <v>153</v>
      </c>
      <c r="K18" s="20" t="s">
        <v>153</v>
      </c>
      <c r="L18" s="20" t="s">
        <v>168</v>
      </c>
      <c r="M18" s="1">
        <f>IF(Tápanyagtáblázat4[[#This Row],[Column12]]="ny.","nyomokban",IF(Tápanyagtáblázat4[[#This Row],[Column12]]=0,"nincs",IF(Tápanyagtáblázat4[[#This Row],[Column12]]&gt;O22,P22,IF(Tápanyagtáblázat4[[#This Row],[Column12]]&gt;O21,P21,IF(Tápanyagtáblázat4[[#This Row],[Column12]]&gt;O20,P20,IF(Tápanyagtáblázat4[[#This Row],[Column12]]&gt;O19,P19,IF(Tápanyagtáblázat4[[#This Row],[Column12]]&gt;O18,P18,IF(Tápanyagtáblázat4[[#This Row],[Column12]]&gt;O17,P17,P16))))))))</f>
        <v>0</v>
      </c>
    </row>
    <row r="19" spans="1:13" x14ac:dyDescent="0.25">
      <c r="A19" s="1" t="s">
        <v>78</v>
      </c>
      <c r="B19" s="20" t="s">
        <v>247</v>
      </c>
      <c r="C19" s="20" t="s">
        <v>248</v>
      </c>
      <c r="D19" s="20" t="s">
        <v>249</v>
      </c>
      <c r="E19" s="20" t="s">
        <v>250</v>
      </c>
      <c r="F19" s="20" t="s">
        <v>251</v>
      </c>
      <c r="G19" s="20" t="s">
        <v>234</v>
      </c>
      <c r="H19" s="20" t="s">
        <v>167</v>
      </c>
      <c r="I19" s="20" t="s">
        <v>169</v>
      </c>
      <c r="J19" s="20" t="s">
        <v>222</v>
      </c>
      <c r="K19" s="20" t="s">
        <v>252</v>
      </c>
      <c r="L19" s="20" t="s">
        <v>168</v>
      </c>
      <c r="M19" s="1">
        <f>IF(Tápanyagtáblázat4[[#This Row],[Column12]]="ny.","nyomokban",IF(Tápanyagtáblázat4[[#This Row],[Column12]]=0,"nincs",IF(Tápanyagtáblázat4[[#This Row],[Column12]]&gt;O23,P23,IF(Tápanyagtáblázat4[[#This Row],[Column12]]&gt;O22,P22,IF(Tápanyagtáblázat4[[#This Row],[Column12]]&gt;O21,P21,IF(Tápanyagtáblázat4[[#This Row],[Column12]]&gt;O20,P20,IF(Tápanyagtáblázat4[[#This Row],[Column12]]&gt;O19,P19,IF(Tápanyagtáblázat4[[#This Row],[Column12]]&gt;O18,P18,P17))))))))</f>
        <v>0</v>
      </c>
    </row>
    <row r="20" spans="1:13" x14ac:dyDescent="0.25">
      <c r="A20" s="1" t="s">
        <v>51</v>
      </c>
      <c r="B20" s="20" t="s">
        <v>253</v>
      </c>
      <c r="C20" s="20" t="s">
        <v>254</v>
      </c>
      <c r="D20" s="20" t="s">
        <v>165</v>
      </c>
      <c r="E20" s="20" t="s">
        <v>255</v>
      </c>
      <c r="F20" s="20" t="s">
        <v>256</v>
      </c>
      <c r="G20" s="20" t="s">
        <v>159</v>
      </c>
      <c r="H20" s="20" t="s">
        <v>168</v>
      </c>
      <c r="I20" s="20" t="s">
        <v>168</v>
      </c>
      <c r="J20" s="20" t="s">
        <v>215</v>
      </c>
      <c r="K20" s="20" t="s">
        <v>152</v>
      </c>
      <c r="L20" s="20" t="s">
        <v>168</v>
      </c>
      <c r="M20" s="1">
        <f>IF(Tápanyagtáblázat4[[#This Row],[Column12]]="ny.","nyomokban",IF(Tápanyagtáblázat4[[#This Row],[Column12]]=0,"nincs",IF(Tápanyagtáblázat4[[#This Row],[Column12]]&gt;O24,P24,IF(Tápanyagtáblázat4[[#This Row],[Column12]]&gt;O23,P23,IF(Tápanyagtáblázat4[[#This Row],[Column12]]&gt;O22,P22,IF(Tápanyagtáblázat4[[#This Row],[Column12]]&gt;O21,P21,IF(Tápanyagtáblázat4[[#This Row],[Column12]]&gt;O20,P20,IF(Tápanyagtáblázat4[[#This Row],[Column12]]&gt;O19,P19,P18))))))))</f>
        <v>0</v>
      </c>
    </row>
    <row r="21" spans="1:13" x14ac:dyDescent="0.25">
      <c r="A21" s="1" t="s">
        <v>108</v>
      </c>
      <c r="B21" s="20" t="s">
        <v>257</v>
      </c>
      <c r="C21" s="20" t="s">
        <v>258</v>
      </c>
      <c r="D21" s="20" t="s">
        <v>259</v>
      </c>
      <c r="E21" s="20" t="s">
        <v>260</v>
      </c>
      <c r="F21" s="20" t="s">
        <v>261</v>
      </c>
      <c r="G21" s="20" t="s">
        <v>208</v>
      </c>
      <c r="H21" s="20" t="s">
        <v>262</v>
      </c>
      <c r="I21" s="20" t="s">
        <v>169</v>
      </c>
      <c r="J21" s="20" t="s">
        <v>222</v>
      </c>
      <c r="K21" s="20" t="s">
        <v>263</v>
      </c>
      <c r="L21" s="20" t="s">
        <v>223</v>
      </c>
      <c r="M21" s="1">
        <f>IF(Tápanyagtáblázat4[[#This Row],[Column12]]="ny.","nyomokban",IF(Tápanyagtáblázat4[[#This Row],[Column12]]=0,"nincs",IF(Tápanyagtáblázat4[[#This Row],[Column12]]&gt;O25,P25,IF(Tápanyagtáblázat4[[#This Row],[Column12]]&gt;O24,P24,IF(Tápanyagtáblázat4[[#This Row],[Column12]]&gt;O23,P23,IF(Tápanyagtáblázat4[[#This Row],[Column12]]&gt;O22,P22,IF(Tápanyagtáblázat4[[#This Row],[Column12]]&gt;O21,P21,IF(Tápanyagtáblázat4[[#This Row],[Column12]]&gt;O20,P20,P19))))))))</f>
        <v>0</v>
      </c>
    </row>
    <row r="22" spans="1:13" x14ac:dyDescent="0.25">
      <c r="A22" s="1" t="s">
        <v>111</v>
      </c>
      <c r="B22" s="20" t="s">
        <v>264</v>
      </c>
      <c r="C22" s="20" t="s">
        <v>265</v>
      </c>
      <c r="D22" s="20" t="s">
        <v>266</v>
      </c>
      <c r="E22" s="20" t="s">
        <v>165</v>
      </c>
      <c r="F22" s="20" t="s">
        <v>267</v>
      </c>
      <c r="G22" s="20" t="s">
        <v>159</v>
      </c>
      <c r="H22" s="20" t="s">
        <v>168</v>
      </c>
      <c r="I22" s="20" t="s">
        <v>168</v>
      </c>
      <c r="J22" s="20" t="s">
        <v>263</v>
      </c>
      <c r="K22" s="20" t="s">
        <v>263</v>
      </c>
      <c r="L22" s="20" t="s">
        <v>229</v>
      </c>
      <c r="M22" s="1">
        <f>IF(Tápanyagtáblázat4[[#This Row],[Column12]]="ny.","nyomokban",IF(Tápanyagtáblázat4[[#This Row],[Column12]]=0,"nincs",IF(Tápanyagtáblázat4[[#This Row],[Column12]]&gt;O26,P26,IF(Tápanyagtáblázat4[[#This Row],[Column12]]&gt;O25,P25,IF(Tápanyagtáblázat4[[#This Row],[Column12]]&gt;O24,P24,IF(Tápanyagtáblázat4[[#This Row],[Column12]]&gt;O23,P23,IF(Tápanyagtáblázat4[[#This Row],[Column12]]&gt;O22,P22,IF(Tápanyagtáblázat4[[#This Row],[Column12]]&gt;O21,P21,P20))))))))</f>
        <v>0</v>
      </c>
    </row>
    <row r="23" spans="1:13" x14ac:dyDescent="0.25">
      <c r="A23" s="1" t="s">
        <v>95</v>
      </c>
      <c r="B23" s="20" t="s">
        <v>268</v>
      </c>
      <c r="C23" s="20" t="s">
        <v>269</v>
      </c>
      <c r="D23" s="20" t="s">
        <v>270</v>
      </c>
      <c r="E23" s="20" t="s">
        <v>271</v>
      </c>
      <c r="F23" s="20" t="s">
        <v>272</v>
      </c>
      <c r="G23" s="20" t="s">
        <v>149</v>
      </c>
      <c r="H23" s="20" t="s">
        <v>168</v>
      </c>
      <c r="I23" s="20" t="s">
        <v>168</v>
      </c>
      <c r="J23" s="20" t="s">
        <v>273</v>
      </c>
      <c r="K23" s="20" t="s">
        <v>215</v>
      </c>
      <c r="L23" s="20" t="s">
        <v>168</v>
      </c>
      <c r="M23" s="1">
        <f>IF(Tápanyagtáblázat4[[#This Row],[Column12]]="ny.","nyomokban",IF(Tápanyagtáblázat4[[#This Row],[Column12]]=0,"nincs",IF(Tápanyagtáblázat4[[#This Row],[Column12]]&gt;O27,P27,IF(Tápanyagtáblázat4[[#This Row],[Column12]]&gt;O26,P26,IF(Tápanyagtáblázat4[[#This Row],[Column12]]&gt;O25,P25,IF(Tápanyagtáblázat4[[#This Row],[Column12]]&gt;O24,P24,IF(Tápanyagtáblázat4[[#This Row],[Column12]]&gt;O23,P23,IF(Tápanyagtáblázat4[[#This Row],[Column12]]&gt;O22,P22,P21))))))))</f>
        <v>0</v>
      </c>
    </row>
    <row r="24" spans="1:13" x14ac:dyDescent="0.25">
      <c r="A24" s="1" t="s">
        <v>274</v>
      </c>
      <c r="B24" s="20" t="s">
        <v>275</v>
      </c>
      <c r="C24" s="20" t="s">
        <v>276</v>
      </c>
      <c r="D24" s="20" t="s">
        <v>277</v>
      </c>
      <c r="E24" s="20" t="s">
        <v>278</v>
      </c>
      <c r="F24" s="20" t="s">
        <v>202</v>
      </c>
      <c r="G24" s="20" t="s">
        <v>159</v>
      </c>
      <c r="H24" s="20" t="s">
        <v>168</v>
      </c>
      <c r="I24" s="20" t="s">
        <v>169</v>
      </c>
      <c r="J24" s="20" t="s">
        <v>279</v>
      </c>
      <c r="K24" s="20" t="s">
        <v>280</v>
      </c>
      <c r="L24" s="20" t="s">
        <v>168</v>
      </c>
      <c r="M24" s="1">
        <f>IF(Tápanyagtáblázat4[[#This Row],[Column12]]="ny.","nyomokban",IF(Tápanyagtáblázat4[[#This Row],[Column12]]=0,"nincs",IF(Tápanyagtáblázat4[[#This Row],[Column12]]&gt;O28,P28,IF(Tápanyagtáblázat4[[#This Row],[Column12]]&gt;O27,P27,IF(Tápanyagtáblázat4[[#This Row],[Column12]]&gt;O26,P26,IF(Tápanyagtáblázat4[[#This Row],[Column12]]&gt;O25,P25,IF(Tápanyagtáblázat4[[#This Row],[Column12]]&gt;O24,P24,IF(Tápanyagtáblázat4[[#This Row],[Column12]]&gt;O23,P23,P22))))))))</f>
        <v>0</v>
      </c>
    </row>
    <row r="25" spans="1:13" x14ac:dyDescent="0.25">
      <c r="A25" s="1" t="s">
        <v>104</v>
      </c>
      <c r="B25" s="20" t="s">
        <v>281</v>
      </c>
      <c r="C25" s="20" t="s">
        <v>282</v>
      </c>
      <c r="D25" s="20" t="s">
        <v>283</v>
      </c>
      <c r="E25" s="20" t="s">
        <v>284</v>
      </c>
      <c r="F25" s="20" t="s">
        <v>285</v>
      </c>
      <c r="G25" s="20" t="s">
        <v>240</v>
      </c>
      <c r="H25" s="20" t="s">
        <v>168</v>
      </c>
      <c r="I25" s="20" t="s">
        <v>169</v>
      </c>
      <c r="J25" s="20" t="s">
        <v>152</v>
      </c>
      <c r="K25" s="20" t="s">
        <v>152</v>
      </c>
      <c r="L25" s="20" t="s">
        <v>232</v>
      </c>
      <c r="M25" s="1">
        <f>IF(Tápanyagtáblázat4[[#This Row],[Column12]]="ny.","nyomokban",IF(Tápanyagtáblázat4[[#This Row],[Column12]]=0,"nincs",IF(Tápanyagtáblázat4[[#This Row],[Column12]]&gt;O29,P29,IF(Tápanyagtáblázat4[[#This Row],[Column12]]&gt;O28,P28,IF(Tápanyagtáblázat4[[#This Row],[Column12]]&gt;O27,P27,IF(Tápanyagtáblázat4[[#This Row],[Column12]]&gt;O26,P26,IF(Tápanyagtáblázat4[[#This Row],[Column12]]&gt;O25,P25,IF(Tápanyagtáblázat4[[#This Row],[Column12]]&gt;O24,P24,P23))))))))</f>
        <v>0</v>
      </c>
    </row>
    <row r="26" spans="1:13" x14ac:dyDescent="0.25">
      <c r="A26" s="1" t="s">
        <v>102</v>
      </c>
      <c r="B26" s="20" t="s">
        <v>286</v>
      </c>
      <c r="C26" s="20" t="s">
        <v>287</v>
      </c>
      <c r="D26" s="20" t="s">
        <v>266</v>
      </c>
      <c r="E26" s="20" t="s">
        <v>288</v>
      </c>
      <c r="F26" s="20" t="s">
        <v>289</v>
      </c>
      <c r="G26" s="20" t="s">
        <v>290</v>
      </c>
      <c r="H26" s="20" t="s">
        <v>168</v>
      </c>
      <c r="I26" s="20" t="s">
        <v>168</v>
      </c>
      <c r="J26" s="20" t="s">
        <v>152</v>
      </c>
      <c r="K26" s="20" t="s">
        <v>291</v>
      </c>
      <c r="L26" s="20" t="s">
        <v>292</v>
      </c>
      <c r="M26" s="1">
        <f>IF(Tápanyagtáblázat4[[#This Row],[Column12]]="ny.","nyomokban",IF(Tápanyagtáblázat4[[#This Row],[Column12]]=0,"nincs",IF(Tápanyagtáblázat4[[#This Row],[Column12]]&gt;O30,P30,IF(Tápanyagtáblázat4[[#This Row],[Column12]]&gt;O29,P29,IF(Tápanyagtáblázat4[[#This Row],[Column12]]&gt;O28,P28,IF(Tápanyagtáblázat4[[#This Row],[Column12]]&gt;O27,P27,IF(Tápanyagtáblázat4[[#This Row],[Column12]]&gt;O26,P26,IF(Tápanyagtáblázat4[[#This Row],[Column12]]&gt;O25,P25,P24))))))))</f>
        <v>0</v>
      </c>
    </row>
    <row r="27" spans="1:13" x14ac:dyDescent="0.25">
      <c r="A27" s="1" t="s">
        <v>25</v>
      </c>
      <c r="B27" s="20" t="s">
        <v>293</v>
      </c>
      <c r="C27" s="20" t="s">
        <v>294</v>
      </c>
      <c r="D27" s="20" t="s">
        <v>295</v>
      </c>
      <c r="E27" s="20" t="s">
        <v>296</v>
      </c>
      <c r="F27" s="20" t="s">
        <v>297</v>
      </c>
      <c r="G27" s="20" t="s">
        <v>148</v>
      </c>
      <c r="H27" s="20" t="s">
        <v>149</v>
      </c>
      <c r="I27" s="20" t="s">
        <v>168</v>
      </c>
      <c r="J27" s="20" t="s">
        <v>178</v>
      </c>
      <c r="K27" s="20" t="s">
        <v>179</v>
      </c>
      <c r="L27" s="20" t="s">
        <v>153</v>
      </c>
      <c r="M27" s="1" t="str">
        <f>IF(Tápanyagtáblázat4[[#This Row],[Column12]]="ny.","nyomokban",IF(Tápanyagtáblázat4[[#This Row],[Column12]]=0,"nincs",IF(Tápanyagtáblázat4[[#This Row],[Column12]]&gt;O31,P31,IF(Tápanyagtáblázat4[[#This Row],[Column12]]&gt;O30,P30,IF(Tápanyagtáblázat4[[#This Row],[Column12]]&gt;O29,P29,IF(Tápanyagtáblázat4[[#This Row],[Column12]]&gt;O28,P28,IF(Tápanyagtáblázat4[[#This Row],[Column12]]&gt;O27,P27,IF(Tápanyagtáblázat4[[#This Row],[Column12]]&gt;O26,P26,P25))))))))</f>
        <v>nyomokban</v>
      </c>
    </row>
    <row r="28" spans="1:13" x14ac:dyDescent="0.25">
      <c r="A28" s="1" t="s">
        <v>86</v>
      </c>
      <c r="B28" s="20" t="s">
        <v>264</v>
      </c>
      <c r="C28" s="20" t="s">
        <v>265</v>
      </c>
      <c r="D28" s="20" t="s">
        <v>150</v>
      </c>
      <c r="E28" s="20" t="s">
        <v>298</v>
      </c>
      <c r="F28" s="20" t="s">
        <v>221</v>
      </c>
      <c r="G28" s="20" t="s">
        <v>159</v>
      </c>
      <c r="H28" s="20" t="s">
        <v>168</v>
      </c>
      <c r="I28" s="20" t="s">
        <v>168</v>
      </c>
      <c r="J28" s="20" t="s">
        <v>178</v>
      </c>
      <c r="K28" s="20" t="s">
        <v>222</v>
      </c>
      <c r="L28" s="20" t="s">
        <v>223</v>
      </c>
      <c r="M28" s="1">
        <f>IF(Tápanyagtáblázat4[[#This Row],[Column12]]="ny.","nyomokban",IF(Tápanyagtáblázat4[[#This Row],[Column12]]=0,"nincs",IF(Tápanyagtáblázat4[[#This Row],[Column12]]&gt;O32,P32,IF(Tápanyagtáblázat4[[#This Row],[Column12]]&gt;O31,P31,IF(Tápanyagtáblázat4[[#This Row],[Column12]]&gt;O30,P30,IF(Tápanyagtáblázat4[[#This Row],[Column12]]&gt;O29,P29,IF(Tápanyagtáblázat4[[#This Row],[Column12]]&gt;O28,P28,IF(Tápanyagtáblázat4[[#This Row],[Column12]]&gt;O27,P27,P26))))))))</f>
        <v>0</v>
      </c>
    </row>
    <row r="29" spans="1:13" x14ac:dyDescent="0.25">
      <c r="A29" s="1" t="s">
        <v>87</v>
      </c>
      <c r="B29" s="20" t="s">
        <v>299</v>
      </c>
      <c r="C29" s="20" t="s">
        <v>300</v>
      </c>
      <c r="D29" s="20" t="s">
        <v>301</v>
      </c>
      <c r="E29" s="20" t="s">
        <v>243</v>
      </c>
      <c r="F29" s="20" t="s">
        <v>302</v>
      </c>
      <c r="G29" s="20" t="s">
        <v>167</v>
      </c>
      <c r="H29" s="20" t="s">
        <v>168</v>
      </c>
      <c r="I29" s="20" t="s">
        <v>168</v>
      </c>
      <c r="J29" s="20" t="s">
        <v>252</v>
      </c>
      <c r="K29" s="20" t="s">
        <v>222</v>
      </c>
      <c r="L29" s="20" t="s">
        <v>303</v>
      </c>
      <c r="M29" s="1">
        <f>IF(Tápanyagtáblázat4[[#This Row],[Column12]]="ny.","nyomokban",IF(Tápanyagtáblázat4[[#This Row],[Column12]]=0,"nincs",IF(Tápanyagtáblázat4[[#This Row],[Column12]]&gt;O33,P33,IF(Tápanyagtáblázat4[[#This Row],[Column12]]&gt;O32,P32,IF(Tápanyagtáblázat4[[#This Row],[Column12]]&gt;O31,P31,IF(Tápanyagtáblázat4[[#This Row],[Column12]]&gt;O30,P30,IF(Tápanyagtáblázat4[[#This Row],[Column12]]&gt;O29,P29,IF(Tápanyagtáblázat4[[#This Row],[Column12]]&gt;O28,P28,P27))))))))</f>
        <v>0</v>
      </c>
    </row>
    <row r="30" spans="1:13" x14ac:dyDescent="0.25">
      <c r="A30" s="1" t="s">
        <v>101</v>
      </c>
      <c r="B30" s="20" t="s">
        <v>185</v>
      </c>
      <c r="C30" s="20" t="s">
        <v>304</v>
      </c>
      <c r="D30" s="20" t="s">
        <v>305</v>
      </c>
      <c r="E30" s="20" t="s">
        <v>306</v>
      </c>
      <c r="F30" s="20" t="s">
        <v>179</v>
      </c>
      <c r="G30" s="20" t="s">
        <v>307</v>
      </c>
      <c r="H30" s="20" t="s">
        <v>168</v>
      </c>
      <c r="I30" s="20" t="s">
        <v>168</v>
      </c>
      <c r="J30" s="20" t="s">
        <v>178</v>
      </c>
      <c r="K30" s="20" t="s">
        <v>222</v>
      </c>
      <c r="L30" s="20" t="s">
        <v>292</v>
      </c>
      <c r="M30" s="1">
        <f>IF(Tápanyagtáblázat4[[#This Row],[Column12]]="ny.","nyomokban",IF(Tápanyagtáblázat4[[#This Row],[Column12]]=0,"nincs",IF(Tápanyagtáblázat4[[#This Row],[Column12]]&gt;O34,P34,IF(Tápanyagtáblázat4[[#This Row],[Column12]]&gt;O33,P33,IF(Tápanyagtáblázat4[[#This Row],[Column12]]&gt;O32,P32,IF(Tápanyagtáblázat4[[#This Row],[Column12]]&gt;O31,P31,IF(Tápanyagtáblázat4[[#This Row],[Column12]]&gt;O30,P30,IF(Tápanyagtáblázat4[[#This Row],[Column12]]&gt;O29,P29,P28))))))))</f>
        <v>0</v>
      </c>
    </row>
    <row r="31" spans="1:13" x14ac:dyDescent="0.25">
      <c r="A31" s="1" t="s">
        <v>76</v>
      </c>
      <c r="B31" s="20" t="s">
        <v>241</v>
      </c>
      <c r="C31" s="20" t="s">
        <v>242</v>
      </c>
      <c r="D31" s="20" t="s">
        <v>205</v>
      </c>
      <c r="E31" s="20" t="s">
        <v>234</v>
      </c>
      <c r="F31" s="20" t="s">
        <v>179</v>
      </c>
      <c r="G31" s="20" t="s">
        <v>307</v>
      </c>
      <c r="H31" s="20" t="s">
        <v>168</v>
      </c>
      <c r="I31" s="20" t="s">
        <v>168</v>
      </c>
      <c r="J31" s="20" t="s">
        <v>171</v>
      </c>
      <c r="K31" s="20" t="s">
        <v>279</v>
      </c>
      <c r="L31" s="20" t="s">
        <v>308</v>
      </c>
      <c r="M31" s="1">
        <f>IF(Tápanyagtáblázat4[[#This Row],[Column12]]="ny.","nyomokban",IF(Tápanyagtáblázat4[[#This Row],[Column12]]=0,"nincs",IF(Tápanyagtáblázat4[[#This Row],[Column12]]&gt;O35,P35,IF(Tápanyagtáblázat4[[#This Row],[Column12]]&gt;O34,P34,IF(Tápanyagtáblázat4[[#This Row],[Column12]]&gt;O33,P33,IF(Tápanyagtáblázat4[[#This Row],[Column12]]&gt;O32,P32,IF(Tápanyagtáblázat4[[#This Row],[Column12]]&gt;O31,P31,IF(Tápanyagtáblázat4[[#This Row],[Column12]]&gt;O30,P30,P29))))))))</f>
        <v>0</v>
      </c>
    </row>
    <row r="32" spans="1:13" x14ac:dyDescent="0.25">
      <c r="A32" s="1" t="s">
        <v>33</v>
      </c>
      <c r="B32" s="20" t="s">
        <v>309</v>
      </c>
      <c r="C32" s="20" t="s">
        <v>310</v>
      </c>
      <c r="D32" s="20" t="s">
        <v>311</v>
      </c>
      <c r="E32" s="20" t="s">
        <v>312</v>
      </c>
      <c r="F32" s="20" t="s">
        <v>313</v>
      </c>
      <c r="G32" s="20" t="s">
        <v>307</v>
      </c>
      <c r="H32" s="20" t="s">
        <v>168</v>
      </c>
      <c r="I32" s="20" t="s">
        <v>168</v>
      </c>
      <c r="J32" s="20" t="s">
        <v>291</v>
      </c>
      <c r="K32" s="20" t="s">
        <v>280</v>
      </c>
      <c r="L32" s="20" t="s">
        <v>301</v>
      </c>
      <c r="M32" s="1">
        <f>IF(Tápanyagtáblázat4[[#This Row],[Column12]]="ny.","nyomokban",IF(Tápanyagtáblázat4[[#This Row],[Column12]]=0,"nincs",IF(Tápanyagtáblázat4[[#This Row],[Column12]]&gt;O36,P36,IF(Tápanyagtáblázat4[[#This Row],[Column12]]&gt;O35,P35,IF(Tápanyagtáblázat4[[#This Row],[Column12]]&gt;O34,P34,IF(Tápanyagtáblázat4[[#This Row],[Column12]]&gt;O33,P33,IF(Tápanyagtáblázat4[[#This Row],[Column12]]&gt;O32,P32,IF(Tápanyagtáblázat4[[#This Row],[Column12]]&gt;O31,P31,P30))))))))</f>
        <v>0</v>
      </c>
    </row>
    <row r="33" spans="1:13" x14ac:dyDescent="0.25">
      <c r="A33" s="1" t="s">
        <v>314</v>
      </c>
      <c r="B33" s="20" t="s">
        <v>315</v>
      </c>
      <c r="C33" s="20" t="s">
        <v>316</v>
      </c>
      <c r="D33" s="20" t="s">
        <v>292</v>
      </c>
      <c r="E33" s="20" t="s">
        <v>317</v>
      </c>
      <c r="F33" s="20" t="s">
        <v>318</v>
      </c>
      <c r="G33" s="20" t="s">
        <v>149</v>
      </c>
      <c r="H33" s="20" t="s">
        <v>168</v>
      </c>
      <c r="I33" s="20" t="s">
        <v>168</v>
      </c>
      <c r="J33" s="20" t="s">
        <v>152</v>
      </c>
      <c r="K33" s="20" t="s">
        <v>170</v>
      </c>
      <c r="L33" s="20" t="s">
        <v>312</v>
      </c>
      <c r="M33" s="1">
        <f>IF(Tápanyagtáblázat4[[#This Row],[Column12]]="ny.","nyomokban",IF(Tápanyagtáblázat4[[#This Row],[Column12]]=0,"nincs",IF(Tápanyagtáblázat4[[#This Row],[Column12]]&gt;O37,P37,IF(Tápanyagtáblázat4[[#This Row],[Column12]]&gt;O36,P36,IF(Tápanyagtáblázat4[[#This Row],[Column12]]&gt;O35,P35,IF(Tápanyagtáblázat4[[#This Row],[Column12]]&gt;O34,P34,IF(Tápanyagtáblázat4[[#This Row],[Column12]]&gt;O33,P33,IF(Tápanyagtáblázat4[[#This Row],[Column12]]&gt;O32,P32,P31))))))))</f>
        <v>0</v>
      </c>
    </row>
    <row r="34" spans="1:13" x14ac:dyDescent="0.25">
      <c r="A34" s="1" t="s">
        <v>319</v>
      </c>
      <c r="B34" s="20" t="s">
        <v>320</v>
      </c>
      <c r="C34" s="20" t="s">
        <v>321</v>
      </c>
      <c r="D34" s="20" t="s">
        <v>165</v>
      </c>
      <c r="E34" s="20" t="s">
        <v>296</v>
      </c>
      <c r="F34" s="20" t="s">
        <v>322</v>
      </c>
      <c r="G34" s="20" t="s">
        <v>149</v>
      </c>
      <c r="H34" s="20" t="s">
        <v>168</v>
      </c>
      <c r="I34" s="20" t="s">
        <v>168</v>
      </c>
      <c r="J34" s="20" t="s">
        <v>152</v>
      </c>
      <c r="K34" s="20" t="s">
        <v>170</v>
      </c>
      <c r="L34" s="20" t="s">
        <v>312</v>
      </c>
      <c r="M34" s="1">
        <f>IF(Tápanyagtáblázat4[[#This Row],[Column12]]="ny.","nyomokban",IF(Tápanyagtáblázat4[[#This Row],[Column12]]=0,"nincs",IF(Tápanyagtáblázat4[[#This Row],[Column12]]&gt;O38,P38,IF(Tápanyagtáblázat4[[#This Row],[Column12]]&gt;O37,P37,IF(Tápanyagtáblázat4[[#This Row],[Column12]]&gt;O36,P36,IF(Tápanyagtáblázat4[[#This Row],[Column12]]&gt;O35,P35,IF(Tápanyagtáblázat4[[#This Row],[Column12]]&gt;O34,P34,IF(Tápanyagtáblázat4[[#This Row],[Column12]]&gt;O33,P33,P32))))))))</f>
        <v>0</v>
      </c>
    </row>
    <row r="35" spans="1:13" x14ac:dyDescent="0.25">
      <c r="A35" s="1" t="s">
        <v>323</v>
      </c>
      <c r="B35" s="20" t="s">
        <v>324</v>
      </c>
      <c r="C35" s="20" t="s">
        <v>325</v>
      </c>
      <c r="D35" s="20" t="s">
        <v>326</v>
      </c>
      <c r="E35" s="20" t="s">
        <v>327</v>
      </c>
      <c r="F35" s="20" t="s">
        <v>328</v>
      </c>
      <c r="G35" s="20" t="s">
        <v>148</v>
      </c>
      <c r="H35" s="20" t="s">
        <v>168</v>
      </c>
      <c r="I35" s="20" t="s">
        <v>153</v>
      </c>
      <c r="J35" s="20" t="s">
        <v>291</v>
      </c>
      <c r="K35" s="20" t="s">
        <v>280</v>
      </c>
      <c r="L35" s="20" t="s">
        <v>213</v>
      </c>
      <c r="M35" s="1">
        <f>IF(Tápanyagtáblázat4[[#This Row],[Column12]]="ny.","nyomokban",IF(Tápanyagtáblázat4[[#This Row],[Column12]]=0,"nincs",IF(Tápanyagtáblázat4[[#This Row],[Column12]]&gt;O39,P39,IF(Tápanyagtáblázat4[[#This Row],[Column12]]&gt;O38,P38,IF(Tápanyagtáblázat4[[#This Row],[Column12]]&gt;O37,P37,IF(Tápanyagtáblázat4[[#This Row],[Column12]]&gt;O36,P36,IF(Tápanyagtáblázat4[[#This Row],[Column12]]&gt;O35,P35,IF(Tápanyagtáblázat4[[#This Row],[Column12]]&gt;O34,P34,P33))))))))</f>
        <v>0</v>
      </c>
    </row>
    <row r="36" spans="1:13" x14ac:dyDescent="0.25">
      <c r="A36" s="1" t="s">
        <v>329</v>
      </c>
      <c r="B36" s="20" t="s">
        <v>330</v>
      </c>
      <c r="C36" s="20" t="s">
        <v>331</v>
      </c>
      <c r="D36" s="20" t="s">
        <v>332</v>
      </c>
      <c r="E36" s="20" t="s">
        <v>333</v>
      </c>
      <c r="F36" s="20" t="s">
        <v>334</v>
      </c>
      <c r="G36" s="20" t="s">
        <v>335</v>
      </c>
      <c r="H36" s="20" t="s">
        <v>336</v>
      </c>
      <c r="I36" s="20" t="s">
        <v>168</v>
      </c>
      <c r="J36" s="20" t="s">
        <v>161</v>
      </c>
      <c r="K36" s="20" t="s">
        <v>280</v>
      </c>
      <c r="L36" s="20" t="s">
        <v>146</v>
      </c>
      <c r="M36" s="1">
        <f>IF(Tápanyagtáblázat4[[#This Row],[Column12]]="ny.","nyomokban",IF(Tápanyagtáblázat4[[#This Row],[Column12]]=0,"nincs",IF(Tápanyagtáblázat4[[#This Row],[Column12]]&gt;O40,P40,IF(Tápanyagtáblázat4[[#This Row],[Column12]]&gt;O39,P39,IF(Tápanyagtáblázat4[[#This Row],[Column12]]&gt;O38,P38,IF(Tápanyagtáblázat4[[#This Row],[Column12]]&gt;O37,P37,IF(Tápanyagtáblázat4[[#This Row],[Column12]]&gt;O36,P36,IF(Tápanyagtáblázat4[[#This Row],[Column12]]&gt;O35,P35,P34))))))))</f>
        <v>0</v>
      </c>
    </row>
    <row r="37" spans="1:13" x14ac:dyDescent="0.25">
      <c r="A37" s="1" t="s">
        <v>337</v>
      </c>
      <c r="B37" s="20" t="s">
        <v>338</v>
      </c>
      <c r="C37" s="20" t="s">
        <v>339</v>
      </c>
      <c r="D37" s="20" t="s">
        <v>340</v>
      </c>
      <c r="E37" s="20" t="s">
        <v>341</v>
      </c>
      <c r="F37" s="20" t="s">
        <v>342</v>
      </c>
      <c r="G37" s="20" t="s">
        <v>335</v>
      </c>
      <c r="H37" s="20" t="s">
        <v>336</v>
      </c>
      <c r="I37" s="20" t="s">
        <v>168</v>
      </c>
      <c r="J37" s="20" t="s">
        <v>161</v>
      </c>
      <c r="K37" s="20" t="s">
        <v>280</v>
      </c>
      <c r="L37" s="20" t="s">
        <v>343</v>
      </c>
      <c r="M37" s="1">
        <f>IF(Tápanyagtáblázat4[[#This Row],[Column12]]="ny.","nyomokban",IF(Tápanyagtáblázat4[[#This Row],[Column12]]=0,"nincs",IF(Tápanyagtáblázat4[[#This Row],[Column12]]&gt;O41,P41,IF(Tápanyagtáblázat4[[#This Row],[Column12]]&gt;O40,P40,IF(Tápanyagtáblázat4[[#This Row],[Column12]]&gt;O39,P39,IF(Tápanyagtáblázat4[[#This Row],[Column12]]&gt;O38,P38,IF(Tápanyagtáblázat4[[#This Row],[Column12]]&gt;O37,P37,IF(Tápanyagtáblázat4[[#This Row],[Column12]]&gt;O36,P36,P35))))))))</f>
        <v>0</v>
      </c>
    </row>
    <row r="38" spans="1:13" x14ac:dyDescent="0.25">
      <c r="A38" s="1" t="s">
        <v>56</v>
      </c>
      <c r="B38" s="20" t="s">
        <v>344</v>
      </c>
      <c r="C38" s="20" t="s">
        <v>345</v>
      </c>
      <c r="D38" s="20" t="s">
        <v>346</v>
      </c>
      <c r="E38" s="20" t="s">
        <v>347</v>
      </c>
      <c r="F38" s="20" t="s">
        <v>334</v>
      </c>
      <c r="G38" s="20" t="s">
        <v>159</v>
      </c>
      <c r="H38" s="20" t="s">
        <v>168</v>
      </c>
      <c r="I38" s="20" t="s">
        <v>168</v>
      </c>
      <c r="J38" s="20" t="s">
        <v>222</v>
      </c>
      <c r="K38" s="20" t="s">
        <v>252</v>
      </c>
      <c r="L38" s="20" t="s">
        <v>312</v>
      </c>
      <c r="M38" s="1">
        <f>IF(Tápanyagtáblázat4[[#This Row],[Column12]]="ny.","nyomokban",IF(Tápanyagtáblázat4[[#This Row],[Column12]]=0,"nincs",IF(Tápanyagtáblázat4[[#This Row],[Column12]]&gt;O42,P42,IF(Tápanyagtáblázat4[[#This Row],[Column12]]&gt;O41,P41,IF(Tápanyagtáblázat4[[#This Row],[Column12]]&gt;O40,P40,IF(Tápanyagtáblázat4[[#This Row],[Column12]]&gt;O39,P39,IF(Tápanyagtáblázat4[[#This Row],[Column12]]&gt;O38,P38,IF(Tápanyagtáblázat4[[#This Row],[Column12]]&gt;O37,P37,P36))))))))</f>
        <v>0</v>
      </c>
    </row>
    <row r="39" spans="1:13" x14ac:dyDescent="0.25">
      <c r="A39" s="1" t="s">
        <v>348</v>
      </c>
      <c r="B39" s="20" t="s">
        <v>349</v>
      </c>
      <c r="C39" s="20" t="s">
        <v>350</v>
      </c>
      <c r="D39" s="20" t="s">
        <v>351</v>
      </c>
      <c r="E39" s="20" t="s">
        <v>352</v>
      </c>
      <c r="F39" s="20" t="s">
        <v>353</v>
      </c>
      <c r="G39" s="20" t="s">
        <v>307</v>
      </c>
      <c r="H39" s="20" t="s">
        <v>168</v>
      </c>
      <c r="I39" s="20" t="s">
        <v>153</v>
      </c>
      <c r="J39" s="20" t="s">
        <v>354</v>
      </c>
      <c r="K39" s="20" t="s">
        <v>170</v>
      </c>
      <c r="L39" s="20" t="s">
        <v>340</v>
      </c>
      <c r="M39" s="1">
        <f>IF(Tápanyagtáblázat4[[#This Row],[Column12]]="ny.","nyomokban",IF(Tápanyagtáblázat4[[#This Row],[Column12]]=0,"nincs",IF(Tápanyagtáblázat4[[#This Row],[Column12]]&gt;O43,P43,IF(Tápanyagtáblázat4[[#This Row],[Column12]]&gt;O42,P42,IF(Tápanyagtáblázat4[[#This Row],[Column12]]&gt;O41,P41,IF(Tápanyagtáblázat4[[#This Row],[Column12]]&gt;O40,P40,IF(Tápanyagtáblázat4[[#This Row],[Column12]]&gt;O39,P39,IF(Tápanyagtáblázat4[[#This Row],[Column12]]&gt;O38,P38,P37))))))))</f>
        <v>0</v>
      </c>
    </row>
    <row r="40" spans="1:13" x14ac:dyDescent="0.25">
      <c r="A40" s="1" t="s">
        <v>355</v>
      </c>
      <c r="B40" s="20" t="s">
        <v>230</v>
      </c>
      <c r="C40" s="20" t="s">
        <v>356</v>
      </c>
      <c r="D40" s="20" t="s">
        <v>357</v>
      </c>
      <c r="E40" s="20" t="s">
        <v>229</v>
      </c>
      <c r="F40" s="20" t="s">
        <v>358</v>
      </c>
      <c r="G40" s="20" t="s">
        <v>307</v>
      </c>
      <c r="H40" s="20" t="s">
        <v>168</v>
      </c>
      <c r="I40" s="20" t="s">
        <v>168</v>
      </c>
      <c r="J40" s="20" t="s">
        <v>291</v>
      </c>
      <c r="K40" s="20" t="s">
        <v>280</v>
      </c>
      <c r="L40" s="20" t="s">
        <v>359</v>
      </c>
      <c r="M40" s="1">
        <f>IF(Tápanyagtáblázat4[[#This Row],[Column12]]="ny.","nyomokban",IF(Tápanyagtáblázat4[[#This Row],[Column12]]=0,"nincs",IF(Tápanyagtáblázat4[[#This Row],[Column12]]&gt;O44,P44,IF(Tápanyagtáblázat4[[#This Row],[Column12]]&gt;O43,P43,IF(Tápanyagtáblázat4[[#This Row],[Column12]]&gt;O42,P42,IF(Tápanyagtáblázat4[[#This Row],[Column12]]&gt;O41,P41,IF(Tápanyagtáblázat4[[#This Row],[Column12]]&gt;O40,P40,IF(Tápanyagtáblázat4[[#This Row],[Column12]]&gt;O39,P39,P38))))))))</f>
        <v>0</v>
      </c>
    </row>
    <row r="41" spans="1:13" x14ac:dyDescent="0.25">
      <c r="A41" s="1" t="s">
        <v>360</v>
      </c>
      <c r="B41" s="20" t="s">
        <v>361</v>
      </c>
      <c r="C41" s="20" t="s">
        <v>362</v>
      </c>
      <c r="D41" s="20" t="s">
        <v>205</v>
      </c>
      <c r="E41" s="20" t="s">
        <v>150</v>
      </c>
      <c r="F41" s="20" t="s">
        <v>363</v>
      </c>
      <c r="G41" s="20" t="s">
        <v>307</v>
      </c>
      <c r="H41" s="20" t="s">
        <v>168</v>
      </c>
      <c r="I41" s="20" t="s">
        <v>168</v>
      </c>
      <c r="J41" s="20" t="s">
        <v>291</v>
      </c>
      <c r="K41" s="20" t="s">
        <v>280</v>
      </c>
      <c r="L41" s="20" t="s">
        <v>364</v>
      </c>
      <c r="M41" s="1">
        <f>IF(Tápanyagtáblázat4[[#This Row],[Column12]]="ny.","nyomokban",IF(Tápanyagtáblázat4[[#This Row],[Column12]]=0,"nincs",IF(Tápanyagtáblázat4[[#This Row],[Column12]]&gt;O45,P45,IF(Tápanyagtáblázat4[[#This Row],[Column12]]&gt;O44,P44,IF(Tápanyagtáblázat4[[#This Row],[Column12]]&gt;O43,P43,IF(Tápanyagtáblázat4[[#This Row],[Column12]]&gt;O42,P42,IF(Tápanyagtáblázat4[[#This Row],[Column12]]&gt;O41,P41,IF(Tápanyagtáblázat4[[#This Row],[Column12]]&gt;O40,P40,P39))))))))</f>
        <v>0</v>
      </c>
    </row>
    <row r="42" spans="1:13" x14ac:dyDescent="0.25">
      <c r="A42" s="1" t="s">
        <v>365</v>
      </c>
      <c r="B42" s="20" t="s">
        <v>366</v>
      </c>
      <c r="C42" s="20" t="s">
        <v>367</v>
      </c>
      <c r="D42" s="20" t="s">
        <v>175</v>
      </c>
      <c r="E42" s="20" t="s">
        <v>347</v>
      </c>
      <c r="F42" s="20" t="s">
        <v>368</v>
      </c>
      <c r="G42" s="20" t="s">
        <v>307</v>
      </c>
      <c r="H42" s="20" t="s">
        <v>168</v>
      </c>
      <c r="I42" s="20" t="s">
        <v>168</v>
      </c>
      <c r="J42" s="20" t="s">
        <v>291</v>
      </c>
      <c r="K42" s="20" t="s">
        <v>280</v>
      </c>
      <c r="L42" s="20" t="s">
        <v>369</v>
      </c>
      <c r="M42" s="1">
        <f>IF(Tápanyagtáblázat4[[#This Row],[Column12]]="ny.","nyomokban",IF(Tápanyagtáblázat4[[#This Row],[Column12]]=0,"nincs",IF(Tápanyagtáblázat4[[#This Row],[Column12]]&gt;O46,P46,IF(Tápanyagtáblázat4[[#This Row],[Column12]]&gt;O45,P45,IF(Tápanyagtáblázat4[[#This Row],[Column12]]&gt;O44,P44,IF(Tápanyagtáblázat4[[#This Row],[Column12]]&gt;O43,P43,IF(Tápanyagtáblázat4[[#This Row],[Column12]]&gt;O42,P42,IF(Tápanyagtáblázat4[[#This Row],[Column12]]&gt;O41,P41,P40))))))))</f>
        <v>0</v>
      </c>
    </row>
    <row r="43" spans="1:13" x14ac:dyDescent="0.25">
      <c r="A43" s="1" t="s">
        <v>370</v>
      </c>
      <c r="B43" s="20" t="s">
        <v>371</v>
      </c>
      <c r="C43" s="20" t="s">
        <v>372</v>
      </c>
      <c r="D43" s="20" t="s">
        <v>373</v>
      </c>
      <c r="E43" s="20" t="s">
        <v>189</v>
      </c>
      <c r="F43" s="20" t="s">
        <v>374</v>
      </c>
      <c r="G43" s="20" t="s">
        <v>307</v>
      </c>
      <c r="H43" s="20" t="s">
        <v>168</v>
      </c>
      <c r="I43" s="20" t="s">
        <v>168</v>
      </c>
      <c r="J43" s="20" t="s">
        <v>291</v>
      </c>
      <c r="K43" s="20" t="s">
        <v>280</v>
      </c>
      <c r="L43" s="20" t="s">
        <v>375</v>
      </c>
      <c r="M43" s="1">
        <f>IF(Tápanyagtáblázat4[[#This Row],[Column12]]="ny.","nyomokban",IF(Tápanyagtáblázat4[[#This Row],[Column12]]=0,"nincs",IF(Tápanyagtáblázat4[[#This Row],[Column12]]&gt;O47,P47,IF(Tápanyagtáblázat4[[#This Row],[Column12]]&gt;O46,P46,IF(Tápanyagtáblázat4[[#This Row],[Column12]]&gt;O45,P45,IF(Tápanyagtáblázat4[[#This Row],[Column12]]&gt;O44,P44,IF(Tápanyagtáblázat4[[#This Row],[Column12]]&gt;O43,P43,IF(Tápanyagtáblázat4[[#This Row],[Column12]]&gt;O42,P42,P41))))))))</f>
        <v>0</v>
      </c>
    </row>
    <row r="44" spans="1:13" x14ac:dyDescent="0.25">
      <c r="A44" s="1" t="s">
        <v>122</v>
      </c>
      <c r="B44" s="20" t="s">
        <v>376</v>
      </c>
      <c r="C44" s="20" t="s">
        <v>377</v>
      </c>
      <c r="D44" s="20" t="s">
        <v>378</v>
      </c>
      <c r="E44" s="20" t="s">
        <v>379</v>
      </c>
      <c r="F44" s="20" t="s">
        <v>380</v>
      </c>
      <c r="G44" s="20" t="s">
        <v>175</v>
      </c>
      <c r="H44" s="20" t="s">
        <v>381</v>
      </c>
      <c r="I44" s="20" t="s">
        <v>168</v>
      </c>
      <c r="J44" s="20" t="s">
        <v>263</v>
      </c>
      <c r="K44" s="20" t="s">
        <v>170</v>
      </c>
      <c r="L44" s="20" t="s">
        <v>169</v>
      </c>
      <c r="M44" s="1">
        <f>IF(Tápanyagtáblázat4[[#This Row],[Column12]]="ny.","nyomokban",IF(Tápanyagtáblázat4[[#This Row],[Column12]]=0,"nincs",IF(Tápanyagtáblázat4[[#This Row],[Column12]]&gt;O48,P48,IF(Tápanyagtáblázat4[[#This Row],[Column12]]&gt;O47,P47,IF(Tápanyagtáblázat4[[#This Row],[Column12]]&gt;O46,P46,IF(Tápanyagtáblázat4[[#This Row],[Column12]]&gt;O45,P45,IF(Tápanyagtáblázat4[[#This Row],[Column12]]&gt;O44,P44,IF(Tápanyagtáblázat4[[#This Row],[Column12]]&gt;O43,P43,P42))))))))</f>
        <v>0</v>
      </c>
    </row>
    <row r="45" spans="1:13" x14ac:dyDescent="0.25">
      <c r="A45" s="1" t="s">
        <v>59</v>
      </c>
      <c r="B45" s="20" t="s">
        <v>382</v>
      </c>
      <c r="C45" s="20" t="s">
        <v>383</v>
      </c>
      <c r="D45" s="20" t="s">
        <v>384</v>
      </c>
      <c r="E45" s="20" t="s">
        <v>385</v>
      </c>
      <c r="F45" s="20" t="s">
        <v>386</v>
      </c>
      <c r="G45" s="20" t="s">
        <v>240</v>
      </c>
      <c r="H45" s="20" t="s">
        <v>387</v>
      </c>
      <c r="I45" s="20" t="s">
        <v>168</v>
      </c>
      <c r="J45" s="20" t="s">
        <v>178</v>
      </c>
      <c r="K45" s="20" t="s">
        <v>179</v>
      </c>
      <c r="L45" s="20" t="s">
        <v>232</v>
      </c>
      <c r="M45" s="1">
        <f>IF(Tápanyagtáblázat4[[#This Row],[Column12]]="ny.","nyomokban",IF(Tápanyagtáblázat4[[#This Row],[Column12]]=0,"nincs",IF(Tápanyagtáblázat4[[#This Row],[Column12]]&gt;O49,P49,IF(Tápanyagtáblázat4[[#This Row],[Column12]]&gt;O48,P48,IF(Tápanyagtáblázat4[[#This Row],[Column12]]&gt;O47,P47,IF(Tápanyagtáblázat4[[#This Row],[Column12]]&gt;O46,P46,IF(Tápanyagtáblázat4[[#This Row],[Column12]]&gt;O45,P45,IF(Tápanyagtáblázat4[[#This Row],[Column12]]&gt;O44,P44,P43))))))))</f>
        <v>0</v>
      </c>
    </row>
    <row r="46" spans="1:13" x14ac:dyDescent="0.25">
      <c r="A46" s="1" t="s">
        <v>114</v>
      </c>
      <c r="B46" s="20" t="s">
        <v>388</v>
      </c>
      <c r="C46" s="20" t="s">
        <v>389</v>
      </c>
      <c r="D46" s="20" t="s">
        <v>390</v>
      </c>
      <c r="E46" s="20" t="s">
        <v>391</v>
      </c>
      <c r="F46" s="20" t="s">
        <v>392</v>
      </c>
      <c r="G46" s="20" t="s">
        <v>159</v>
      </c>
      <c r="H46" s="20" t="s">
        <v>168</v>
      </c>
      <c r="I46" s="20" t="s">
        <v>168</v>
      </c>
      <c r="J46" s="20" t="s">
        <v>280</v>
      </c>
      <c r="K46" s="20" t="s">
        <v>279</v>
      </c>
      <c r="L46" s="20" t="s">
        <v>312</v>
      </c>
      <c r="M46" s="1">
        <f>IF(Tápanyagtáblázat4[[#This Row],[Column12]]="ny.","nyomokban",IF(Tápanyagtáblázat4[[#This Row],[Column12]]=0,"nincs",IF(Tápanyagtáblázat4[[#This Row],[Column12]]&gt;O50,P50,IF(Tápanyagtáblázat4[[#This Row],[Column12]]&gt;O49,P49,IF(Tápanyagtáblázat4[[#This Row],[Column12]]&gt;O48,P48,IF(Tápanyagtáblázat4[[#This Row],[Column12]]&gt;O47,P47,IF(Tápanyagtáblázat4[[#This Row],[Column12]]&gt;O46,P46,IF(Tápanyagtáblázat4[[#This Row],[Column12]]&gt;O45,P45,P44))))))))</f>
        <v>0</v>
      </c>
    </row>
    <row r="47" spans="1:13" x14ac:dyDescent="0.25">
      <c r="A47" s="1" t="s">
        <v>8</v>
      </c>
      <c r="B47" s="20" t="s">
        <v>393</v>
      </c>
      <c r="C47" s="20" t="s">
        <v>394</v>
      </c>
      <c r="D47" s="20" t="s">
        <v>387</v>
      </c>
      <c r="E47" s="20" t="s">
        <v>292</v>
      </c>
      <c r="F47" s="20" t="s">
        <v>395</v>
      </c>
      <c r="G47" s="20" t="s">
        <v>176</v>
      </c>
      <c r="H47" s="20" t="s">
        <v>153</v>
      </c>
      <c r="I47" s="20" t="s">
        <v>168</v>
      </c>
      <c r="J47" s="20" t="s">
        <v>153</v>
      </c>
      <c r="K47" s="20" t="s">
        <v>153</v>
      </c>
      <c r="L47" s="20" t="s">
        <v>312</v>
      </c>
      <c r="M47" s="1">
        <f>IF(Tápanyagtáblázat4[[#This Row],[Column12]]="ny.","nyomokban",IF(Tápanyagtáblázat4[[#This Row],[Column12]]=0,"nincs",IF(Tápanyagtáblázat4[[#This Row],[Column12]]&gt;O51,P51,IF(Tápanyagtáblázat4[[#This Row],[Column12]]&gt;O50,P50,IF(Tápanyagtáblázat4[[#This Row],[Column12]]&gt;O49,P49,IF(Tápanyagtáblázat4[[#This Row],[Column12]]&gt;O48,P48,IF(Tápanyagtáblázat4[[#This Row],[Column12]]&gt;O47,P47,IF(Tápanyagtáblázat4[[#This Row],[Column12]]&gt;O46,P46,P45))))))))</f>
        <v>0</v>
      </c>
    </row>
    <row r="48" spans="1:13" x14ac:dyDescent="0.25">
      <c r="A48" s="1" t="s">
        <v>20</v>
      </c>
      <c r="B48" s="20" t="s">
        <v>396</v>
      </c>
      <c r="C48" s="20" t="s">
        <v>397</v>
      </c>
      <c r="D48" s="20" t="s">
        <v>352</v>
      </c>
      <c r="E48" s="20" t="s">
        <v>260</v>
      </c>
      <c r="F48" s="20" t="s">
        <v>398</v>
      </c>
      <c r="G48" s="20" t="s">
        <v>387</v>
      </c>
      <c r="H48" s="20" t="s">
        <v>168</v>
      </c>
      <c r="I48" s="20" t="s">
        <v>168</v>
      </c>
      <c r="J48" s="20" t="s">
        <v>215</v>
      </c>
      <c r="K48" s="20" t="s">
        <v>215</v>
      </c>
      <c r="L48" s="20" t="s">
        <v>222</v>
      </c>
      <c r="M48" s="1">
        <f>IF(Tápanyagtáblázat4[[#This Row],[Column12]]="ny.","nyomokban",IF(Tápanyagtáblázat4[[#This Row],[Column12]]=0,"nincs",IF(Tápanyagtáblázat4[[#This Row],[Column12]]&gt;O52,P52,IF(Tápanyagtáblázat4[[#This Row],[Column12]]&gt;O51,P51,IF(Tápanyagtáblázat4[[#This Row],[Column12]]&gt;O50,P50,IF(Tápanyagtáblázat4[[#This Row],[Column12]]&gt;O49,P49,IF(Tápanyagtáblázat4[[#This Row],[Column12]]&gt;O48,P48,IF(Tápanyagtáblázat4[[#This Row],[Column12]]&gt;O47,P47,P46))))))))</f>
        <v>0</v>
      </c>
    </row>
    <row r="49" spans="1:13" x14ac:dyDescent="0.25">
      <c r="A49" s="1" t="s">
        <v>91</v>
      </c>
      <c r="B49" s="20" t="s">
        <v>399</v>
      </c>
      <c r="C49" s="20" t="s">
        <v>400</v>
      </c>
      <c r="D49" s="20" t="s">
        <v>401</v>
      </c>
      <c r="E49" s="20" t="s">
        <v>200</v>
      </c>
      <c r="F49" s="20" t="s">
        <v>402</v>
      </c>
      <c r="G49" s="20" t="s">
        <v>208</v>
      </c>
      <c r="H49" s="20" t="s">
        <v>153</v>
      </c>
      <c r="I49" s="20" t="s">
        <v>168</v>
      </c>
      <c r="J49" s="20" t="s">
        <v>291</v>
      </c>
      <c r="K49" s="20" t="s">
        <v>403</v>
      </c>
      <c r="L49" s="20" t="s">
        <v>404</v>
      </c>
      <c r="M49" s="1">
        <f>IF(Tápanyagtáblázat4[[#This Row],[Column12]]="ny.","nyomokban",IF(Tápanyagtáblázat4[[#This Row],[Column12]]=0,"nincs",IF(Tápanyagtáblázat4[[#This Row],[Column12]]&gt;O53,P53,IF(Tápanyagtáblázat4[[#This Row],[Column12]]&gt;O52,P52,IF(Tápanyagtáblázat4[[#This Row],[Column12]]&gt;O51,P51,IF(Tápanyagtáblázat4[[#This Row],[Column12]]&gt;O50,P50,IF(Tápanyagtáblázat4[[#This Row],[Column12]]&gt;O49,P49,IF(Tápanyagtáblázat4[[#This Row],[Column12]]&gt;O48,P48,P47))))))))</f>
        <v>0</v>
      </c>
    </row>
    <row r="50" spans="1:13" x14ac:dyDescent="0.25">
      <c r="A50" s="1" t="s">
        <v>405</v>
      </c>
      <c r="B50" s="20" t="s">
        <v>406</v>
      </c>
      <c r="C50" s="20" t="s">
        <v>407</v>
      </c>
      <c r="D50" s="20" t="s">
        <v>408</v>
      </c>
      <c r="E50" s="20" t="s">
        <v>271</v>
      </c>
      <c r="F50" s="20" t="s">
        <v>182</v>
      </c>
      <c r="G50" s="20" t="s">
        <v>159</v>
      </c>
      <c r="H50" s="20" t="s">
        <v>159</v>
      </c>
      <c r="I50" s="20" t="s">
        <v>168</v>
      </c>
      <c r="J50" s="20" t="s">
        <v>241</v>
      </c>
      <c r="K50" s="20" t="s">
        <v>215</v>
      </c>
      <c r="L50" s="20" t="s">
        <v>409</v>
      </c>
      <c r="M50" s="1">
        <f>IF(Tápanyagtáblázat4[[#This Row],[Column12]]="ny.","nyomokban",IF(Tápanyagtáblázat4[[#This Row],[Column12]]=0,"nincs",IF(Tápanyagtáblázat4[[#This Row],[Column12]]&gt;O54,P54,IF(Tápanyagtáblázat4[[#This Row],[Column12]]&gt;O53,P53,IF(Tápanyagtáblázat4[[#This Row],[Column12]]&gt;O52,P52,IF(Tápanyagtáblázat4[[#This Row],[Column12]]&gt;O51,P51,IF(Tápanyagtáblázat4[[#This Row],[Column12]]&gt;O50,P50,IF(Tápanyagtáblázat4[[#This Row],[Column12]]&gt;O49,P49,P48))))))))</f>
        <v>0</v>
      </c>
    </row>
    <row r="51" spans="1:13" x14ac:dyDescent="0.25">
      <c r="A51" s="1" t="s">
        <v>410</v>
      </c>
      <c r="B51" s="20" t="s">
        <v>411</v>
      </c>
      <c r="C51" s="20" t="s">
        <v>412</v>
      </c>
      <c r="D51" s="20" t="s">
        <v>364</v>
      </c>
      <c r="E51" s="20" t="s">
        <v>271</v>
      </c>
      <c r="F51" s="20" t="s">
        <v>413</v>
      </c>
      <c r="G51" s="20" t="s">
        <v>159</v>
      </c>
      <c r="H51" s="20" t="s">
        <v>159</v>
      </c>
      <c r="I51" s="20" t="s">
        <v>168</v>
      </c>
      <c r="J51" s="20" t="s">
        <v>241</v>
      </c>
      <c r="K51" s="20" t="s">
        <v>215</v>
      </c>
      <c r="L51" s="20" t="s">
        <v>414</v>
      </c>
      <c r="M51" s="1">
        <f>IF(Tápanyagtáblázat4[[#This Row],[Column12]]="ny.","nyomokban",IF(Tápanyagtáblázat4[[#This Row],[Column12]]=0,"nincs",IF(Tápanyagtáblázat4[[#This Row],[Column12]]&gt;O55,P55,IF(Tápanyagtáblázat4[[#This Row],[Column12]]&gt;O54,P54,IF(Tápanyagtáblázat4[[#This Row],[Column12]]&gt;O53,P53,IF(Tápanyagtáblázat4[[#This Row],[Column12]]&gt;O52,P52,IF(Tápanyagtáblázat4[[#This Row],[Column12]]&gt;O51,P51,IF(Tápanyagtáblázat4[[#This Row],[Column12]]&gt;O50,P50,P49))))))))</f>
        <v>0</v>
      </c>
    </row>
    <row r="52" spans="1:13" x14ac:dyDescent="0.25">
      <c r="A52" s="1" t="s">
        <v>415</v>
      </c>
      <c r="B52" s="20" t="s">
        <v>416</v>
      </c>
      <c r="C52" s="20" t="s">
        <v>417</v>
      </c>
      <c r="D52" s="20" t="s">
        <v>418</v>
      </c>
      <c r="E52" s="20" t="s">
        <v>419</v>
      </c>
      <c r="F52" s="20" t="s">
        <v>420</v>
      </c>
      <c r="G52" s="20" t="s">
        <v>223</v>
      </c>
      <c r="H52" s="20" t="s">
        <v>168</v>
      </c>
      <c r="I52" s="20" t="s">
        <v>168</v>
      </c>
      <c r="J52" s="20" t="s">
        <v>421</v>
      </c>
      <c r="K52" s="20" t="s">
        <v>422</v>
      </c>
      <c r="L52" s="20" t="s">
        <v>312</v>
      </c>
      <c r="M52" s="1">
        <f>IF(Tápanyagtáblázat4[[#This Row],[Column12]]="ny.","nyomokban",IF(Tápanyagtáblázat4[[#This Row],[Column12]]=0,"nincs",IF(Tápanyagtáblázat4[[#This Row],[Column12]]&gt;O56,P56,IF(Tápanyagtáblázat4[[#This Row],[Column12]]&gt;O55,P55,IF(Tápanyagtáblázat4[[#This Row],[Column12]]&gt;O54,P54,IF(Tápanyagtáblázat4[[#This Row],[Column12]]&gt;O53,P53,IF(Tápanyagtáblázat4[[#This Row],[Column12]]&gt;O52,P52,IF(Tápanyagtáblázat4[[#This Row],[Column12]]&gt;O51,P51,P50))))))))</f>
        <v>0</v>
      </c>
    </row>
    <row r="53" spans="1:13" x14ac:dyDescent="0.25">
      <c r="A53" s="1" t="s">
        <v>423</v>
      </c>
      <c r="B53" s="20" t="s">
        <v>424</v>
      </c>
      <c r="C53" s="20" t="s">
        <v>425</v>
      </c>
      <c r="D53" s="20" t="s">
        <v>150</v>
      </c>
      <c r="E53" s="20" t="s">
        <v>426</v>
      </c>
      <c r="F53" s="20" t="s">
        <v>312</v>
      </c>
      <c r="G53" s="20" t="s">
        <v>168</v>
      </c>
      <c r="H53" s="20" t="s">
        <v>153</v>
      </c>
      <c r="I53" s="20" t="s">
        <v>168</v>
      </c>
      <c r="J53" s="20" t="s">
        <v>229</v>
      </c>
      <c r="K53" s="20" t="s">
        <v>222</v>
      </c>
      <c r="L53" s="20" t="s">
        <v>312</v>
      </c>
      <c r="M53" s="1">
        <f>IF(Tápanyagtáblázat4[[#This Row],[Column12]]="ny.","nyomokban",IF(Tápanyagtáblázat4[[#This Row],[Column12]]=0,"nincs",IF(Tápanyagtáblázat4[[#This Row],[Column12]]&gt;O57,P57,IF(Tápanyagtáblázat4[[#This Row],[Column12]]&gt;O56,P56,IF(Tápanyagtáblázat4[[#This Row],[Column12]]&gt;O55,P55,IF(Tápanyagtáblázat4[[#This Row],[Column12]]&gt;O54,P54,IF(Tápanyagtáblázat4[[#This Row],[Column12]]&gt;O53,P53,IF(Tápanyagtáblázat4[[#This Row],[Column12]]&gt;O52,P52,P51))))))))</f>
        <v>0</v>
      </c>
    </row>
    <row r="54" spans="1:13" x14ac:dyDescent="0.25">
      <c r="A54" s="1" t="s">
        <v>94</v>
      </c>
      <c r="B54" s="20" t="s">
        <v>427</v>
      </c>
      <c r="C54" s="20" t="s">
        <v>428</v>
      </c>
      <c r="D54" s="20" t="s">
        <v>364</v>
      </c>
      <c r="E54" s="20" t="s">
        <v>378</v>
      </c>
      <c r="F54" s="20" t="s">
        <v>429</v>
      </c>
      <c r="G54" s="20" t="s">
        <v>148</v>
      </c>
      <c r="H54" s="20" t="s">
        <v>234</v>
      </c>
      <c r="I54" s="20" t="s">
        <v>168</v>
      </c>
      <c r="J54" s="20" t="s">
        <v>222</v>
      </c>
      <c r="K54" s="20" t="s">
        <v>216</v>
      </c>
      <c r="L54" s="20" t="s">
        <v>390</v>
      </c>
      <c r="M54" s="1">
        <f>IF(Tápanyagtáblázat4[[#This Row],[Column12]]="ny.","nyomokban",IF(Tápanyagtáblázat4[[#This Row],[Column12]]=0,"nincs",IF(Tápanyagtáblázat4[[#This Row],[Column12]]&gt;O58,P58,IF(Tápanyagtáblázat4[[#This Row],[Column12]]&gt;O57,P57,IF(Tápanyagtáblázat4[[#This Row],[Column12]]&gt;O56,P56,IF(Tápanyagtáblázat4[[#This Row],[Column12]]&gt;O55,P55,IF(Tápanyagtáblázat4[[#This Row],[Column12]]&gt;O54,P54,IF(Tápanyagtáblázat4[[#This Row],[Column12]]&gt;O53,P53,P52))))))))</f>
        <v>0</v>
      </c>
    </row>
    <row r="55" spans="1:13" x14ac:dyDescent="0.25">
      <c r="A55" s="1" t="s">
        <v>119</v>
      </c>
      <c r="B55" s="20" t="s">
        <v>396</v>
      </c>
      <c r="C55" s="20" t="s">
        <v>397</v>
      </c>
      <c r="D55" s="20" t="s">
        <v>305</v>
      </c>
      <c r="E55" s="20" t="s">
        <v>430</v>
      </c>
      <c r="F55" s="20" t="s">
        <v>409</v>
      </c>
      <c r="G55" s="20" t="s">
        <v>149</v>
      </c>
      <c r="H55" s="20" t="s">
        <v>234</v>
      </c>
      <c r="I55" s="20" t="s">
        <v>168</v>
      </c>
      <c r="J55" s="20" t="s">
        <v>170</v>
      </c>
      <c r="K55" s="20" t="s">
        <v>431</v>
      </c>
      <c r="L55" s="20" t="s">
        <v>432</v>
      </c>
      <c r="M55" s="1">
        <f>IF(Tápanyagtáblázat4[[#This Row],[Column12]]="ny.","nyomokban",IF(Tápanyagtáblázat4[[#This Row],[Column12]]=0,"nincs",IF(Tápanyagtáblázat4[[#This Row],[Column12]]&gt;O59,P59,IF(Tápanyagtáblázat4[[#This Row],[Column12]]&gt;O58,P58,IF(Tápanyagtáblázat4[[#This Row],[Column12]]&gt;O57,P57,IF(Tápanyagtáblázat4[[#This Row],[Column12]]&gt;O56,P56,IF(Tápanyagtáblázat4[[#This Row],[Column12]]&gt;O55,P55,IF(Tápanyagtáblázat4[[#This Row],[Column12]]&gt;O54,P54,P53))))))))</f>
        <v>0</v>
      </c>
    </row>
    <row r="56" spans="1:13" x14ac:dyDescent="0.25">
      <c r="A56" s="1" t="s">
        <v>117</v>
      </c>
      <c r="B56" s="20" t="s">
        <v>433</v>
      </c>
      <c r="C56" s="20" t="s">
        <v>434</v>
      </c>
      <c r="D56" s="20" t="s">
        <v>435</v>
      </c>
      <c r="E56" s="20" t="s">
        <v>436</v>
      </c>
      <c r="F56" s="20" t="s">
        <v>328</v>
      </c>
      <c r="G56" s="20" t="s">
        <v>240</v>
      </c>
      <c r="H56" s="20" t="s">
        <v>437</v>
      </c>
      <c r="I56" s="20" t="s">
        <v>168</v>
      </c>
      <c r="J56" s="20" t="s">
        <v>438</v>
      </c>
      <c r="K56" s="20" t="s">
        <v>160</v>
      </c>
      <c r="L56" s="20" t="s">
        <v>178</v>
      </c>
      <c r="M56" s="1">
        <f>IF(Tápanyagtáblázat4[[#This Row],[Column12]]="ny.","nyomokban",IF(Tápanyagtáblázat4[[#This Row],[Column12]]=0,"nincs",IF(Tápanyagtáblázat4[[#This Row],[Column12]]&gt;O60,P60,IF(Tápanyagtáblázat4[[#This Row],[Column12]]&gt;O59,P59,IF(Tápanyagtáblázat4[[#This Row],[Column12]]&gt;O58,P58,IF(Tápanyagtáblázat4[[#This Row],[Column12]]&gt;O57,P57,IF(Tápanyagtáblázat4[[#This Row],[Column12]]&gt;O56,P56,IF(Tápanyagtáblázat4[[#This Row],[Column12]]&gt;O55,P55,P54))))))))</f>
        <v>0</v>
      </c>
    </row>
    <row r="57" spans="1:13" x14ac:dyDescent="0.25">
      <c r="A57" s="1" t="s">
        <v>113</v>
      </c>
      <c r="B57" s="20" t="s">
        <v>439</v>
      </c>
      <c r="C57" s="20" t="s">
        <v>440</v>
      </c>
      <c r="D57" s="20" t="s">
        <v>441</v>
      </c>
      <c r="E57" s="20" t="s">
        <v>442</v>
      </c>
      <c r="F57" s="20" t="s">
        <v>443</v>
      </c>
      <c r="G57" s="20" t="s">
        <v>176</v>
      </c>
      <c r="H57" s="20" t="s">
        <v>168</v>
      </c>
      <c r="I57" s="20" t="s">
        <v>168</v>
      </c>
      <c r="J57" s="20" t="s">
        <v>178</v>
      </c>
      <c r="K57" s="20" t="s">
        <v>279</v>
      </c>
      <c r="L57" s="20" t="s">
        <v>312</v>
      </c>
      <c r="M57" s="1">
        <f>IF(Tápanyagtáblázat4[[#This Row],[Column12]]="ny.","nyomokban",IF(Tápanyagtáblázat4[[#This Row],[Column12]]=0,"nincs",IF(Tápanyagtáblázat4[[#This Row],[Column12]]&gt;O61,P61,IF(Tápanyagtáblázat4[[#This Row],[Column12]]&gt;O60,P60,IF(Tápanyagtáblázat4[[#This Row],[Column12]]&gt;O59,P59,IF(Tápanyagtáblázat4[[#This Row],[Column12]]&gt;O58,P58,IF(Tápanyagtáblázat4[[#This Row],[Column12]]&gt;O57,P57,IF(Tápanyagtáblázat4[[#This Row],[Column12]]&gt;O56,P56,P55))))))))</f>
        <v>0</v>
      </c>
    </row>
    <row r="58" spans="1:13" x14ac:dyDescent="0.25">
      <c r="A58" s="1" t="s">
        <v>68</v>
      </c>
      <c r="B58" s="20" t="s">
        <v>444</v>
      </c>
      <c r="C58" s="20" t="s">
        <v>445</v>
      </c>
      <c r="D58" s="20" t="s">
        <v>390</v>
      </c>
      <c r="E58" s="20" t="s">
        <v>379</v>
      </c>
      <c r="F58" s="20" t="s">
        <v>446</v>
      </c>
      <c r="G58" s="20" t="s">
        <v>149</v>
      </c>
      <c r="H58" s="20" t="s">
        <v>336</v>
      </c>
      <c r="I58" s="20" t="s">
        <v>168</v>
      </c>
      <c r="J58" s="20" t="s">
        <v>263</v>
      </c>
      <c r="K58" s="20" t="s">
        <v>178</v>
      </c>
      <c r="L58" s="20" t="s">
        <v>312</v>
      </c>
      <c r="M58" s="1">
        <f>IF(Tápanyagtáblázat4[[#This Row],[Column12]]="ny.","nyomokban",IF(Tápanyagtáblázat4[[#This Row],[Column12]]=0,"nincs",IF(Tápanyagtáblázat4[[#This Row],[Column12]]&gt;O62,P62,IF(Tápanyagtáblázat4[[#This Row],[Column12]]&gt;O61,P61,IF(Tápanyagtáblázat4[[#This Row],[Column12]]&gt;O60,P60,IF(Tápanyagtáblázat4[[#This Row],[Column12]]&gt;O59,P59,IF(Tápanyagtáblázat4[[#This Row],[Column12]]&gt;O58,P58,IF(Tápanyagtáblázat4[[#This Row],[Column12]]&gt;O57,P57,P56))))))))</f>
        <v>0</v>
      </c>
    </row>
    <row r="59" spans="1:13" x14ac:dyDescent="0.25">
      <c r="A59" s="1" t="s">
        <v>64</v>
      </c>
      <c r="B59" s="20" t="s">
        <v>447</v>
      </c>
      <c r="C59" s="20" t="s">
        <v>448</v>
      </c>
      <c r="D59" s="20" t="s">
        <v>442</v>
      </c>
      <c r="E59" s="20" t="s">
        <v>449</v>
      </c>
      <c r="F59" s="20" t="s">
        <v>450</v>
      </c>
      <c r="G59" s="20" t="s">
        <v>240</v>
      </c>
      <c r="H59" s="20" t="s">
        <v>153</v>
      </c>
      <c r="I59" s="20" t="s">
        <v>168</v>
      </c>
      <c r="J59" s="20" t="s">
        <v>170</v>
      </c>
      <c r="K59" s="20" t="s">
        <v>280</v>
      </c>
      <c r="L59" s="20" t="s">
        <v>312</v>
      </c>
      <c r="M59" s="1">
        <f>IF(Tápanyagtáblázat4[[#This Row],[Column12]]="ny.","nyomokban",IF(Tápanyagtáblázat4[[#This Row],[Column12]]=0,"nincs",IF(Tápanyagtáblázat4[[#This Row],[Column12]]&gt;O63,P63,IF(Tápanyagtáblázat4[[#This Row],[Column12]]&gt;O62,P62,IF(Tápanyagtáblázat4[[#This Row],[Column12]]&gt;O61,P61,IF(Tápanyagtáblázat4[[#This Row],[Column12]]&gt;O60,P60,IF(Tápanyagtáblázat4[[#This Row],[Column12]]&gt;O59,P59,IF(Tápanyagtáblázat4[[#This Row],[Column12]]&gt;O58,P58,P57))))))))</f>
        <v>0</v>
      </c>
    </row>
    <row r="60" spans="1:13" x14ac:dyDescent="0.25">
      <c r="A60" s="1" t="s">
        <v>21</v>
      </c>
      <c r="B60" s="20" t="s">
        <v>451</v>
      </c>
      <c r="C60" s="20" t="s">
        <v>452</v>
      </c>
      <c r="D60" s="20" t="s">
        <v>453</v>
      </c>
      <c r="E60" s="20" t="s">
        <v>454</v>
      </c>
      <c r="F60" s="20" t="s">
        <v>455</v>
      </c>
      <c r="G60" s="20" t="s">
        <v>243</v>
      </c>
      <c r="H60" s="20" t="s">
        <v>312</v>
      </c>
      <c r="I60" s="20" t="s">
        <v>168</v>
      </c>
      <c r="J60" s="20" t="s">
        <v>438</v>
      </c>
      <c r="K60" s="20" t="s">
        <v>422</v>
      </c>
      <c r="L60" s="20" t="s">
        <v>312</v>
      </c>
      <c r="M60" s="1">
        <f>IF(Tápanyagtáblázat4[[#This Row],[Column12]]="ny.","nyomokban",IF(Tápanyagtáblázat4[[#This Row],[Column12]]=0,"nincs",IF(Tápanyagtáblázat4[[#This Row],[Column12]]&gt;O64,P64,IF(Tápanyagtáblázat4[[#This Row],[Column12]]&gt;O63,P63,IF(Tápanyagtáblázat4[[#This Row],[Column12]]&gt;O62,P62,IF(Tápanyagtáblázat4[[#This Row],[Column12]]&gt;O61,P61,IF(Tápanyagtáblázat4[[#This Row],[Column12]]&gt;O60,P60,IF(Tápanyagtáblázat4[[#This Row],[Column12]]&gt;O59,P59,P58))))))))</f>
        <v>0</v>
      </c>
    </row>
    <row r="61" spans="1:13" x14ac:dyDescent="0.25">
      <c r="A61" s="1" t="s">
        <v>57</v>
      </c>
      <c r="B61" s="20" t="s">
        <v>210</v>
      </c>
      <c r="C61" s="20" t="s">
        <v>211</v>
      </c>
      <c r="D61" s="20" t="s">
        <v>456</v>
      </c>
      <c r="E61" s="20" t="s">
        <v>260</v>
      </c>
      <c r="F61" s="20" t="s">
        <v>457</v>
      </c>
      <c r="G61" s="20" t="s">
        <v>246</v>
      </c>
      <c r="H61" s="20" t="s">
        <v>201</v>
      </c>
      <c r="I61" s="20" t="s">
        <v>168</v>
      </c>
      <c r="J61" s="20" t="s">
        <v>169</v>
      </c>
      <c r="K61" s="20" t="s">
        <v>179</v>
      </c>
      <c r="L61" s="20" t="s">
        <v>229</v>
      </c>
      <c r="M61" s="1">
        <f>IF(Tápanyagtáblázat4[[#This Row],[Column12]]="ny.","nyomokban",IF(Tápanyagtáblázat4[[#This Row],[Column12]]=0,"nincs",IF(Tápanyagtáblázat4[[#This Row],[Column12]]&gt;O65,P65,IF(Tápanyagtáblázat4[[#This Row],[Column12]]&gt;O64,P64,IF(Tápanyagtáblázat4[[#This Row],[Column12]]&gt;O63,P63,IF(Tápanyagtáblázat4[[#This Row],[Column12]]&gt;O62,P62,IF(Tápanyagtáblázat4[[#This Row],[Column12]]&gt;O61,P61,IF(Tápanyagtáblázat4[[#This Row],[Column12]]&gt;O60,P60,P59))))))))</f>
        <v>0</v>
      </c>
    </row>
    <row r="62" spans="1:13" x14ac:dyDescent="0.25">
      <c r="A62" s="1" t="s">
        <v>458</v>
      </c>
      <c r="B62" s="20" t="s">
        <v>160</v>
      </c>
      <c r="C62" s="20" t="s">
        <v>459</v>
      </c>
      <c r="D62" s="20" t="s">
        <v>149</v>
      </c>
      <c r="E62" s="20" t="s">
        <v>460</v>
      </c>
      <c r="F62" s="20" t="s">
        <v>461</v>
      </c>
      <c r="G62" s="20" t="s">
        <v>168</v>
      </c>
      <c r="H62" s="20" t="s">
        <v>153</v>
      </c>
      <c r="I62" s="20" t="s">
        <v>153</v>
      </c>
      <c r="J62" s="20" t="s">
        <v>229</v>
      </c>
      <c r="K62" s="20" t="s">
        <v>179</v>
      </c>
      <c r="L62" s="20" t="s">
        <v>312</v>
      </c>
      <c r="M62" s="1">
        <f>IF(Tápanyagtáblázat4[[#This Row],[Column12]]="ny.","nyomokban",IF(Tápanyagtáblázat4[[#This Row],[Column12]]=0,"nincs",IF(Tápanyagtáblázat4[[#This Row],[Column12]]&gt;O66,P66,IF(Tápanyagtáblázat4[[#This Row],[Column12]]&gt;O65,P65,IF(Tápanyagtáblázat4[[#This Row],[Column12]]&gt;O64,P64,IF(Tápanyagtáblázat4[[#This Row],[Column12]]&gt;O63,P63,IF(Tápanyagtáblázat4[[#This Row],[Column12]]&gt;O62,P62,IF(Tápanyagtáblázat4[[#This Row],[Column12]]&gt;O61,P61,P60))))))))</f>
        <v>0</v>
      </c>
    </row>
    <row r="63" spans="1:13" x14ac:dyDescent="0.25">
      <c r="A63" s="1" t="s">
        <v>107</v>
      </c>
      <c r="B63" s="20" t="s">
        <v>462</v>
      </c>
      <c r="C63" s="20" t="s">
        <v>463</v>
      </c>
      <c r="D63" s="20" t="s">
        <v>413</v>
      </c>
      <c r="E63" s="20" t="s">
        <v>271</v>
      </c>
      <c r="F63" s="20" t="s">
        <v>464</v>
      </c>
      <c r="G63" s="20" t="s">
        <v>167</v>
      </c>
      <c r="H63" s="20" t="s">
        <v>168</v>
      </c>
      <c r="I63" s="20" t="s">
        <v>168</v>
      </c>
      <c r="J63" s="20" t="s">
        <v>171</v>
      </c>
      <c r="K63" s="20" t="s">
        <v>465</v>
      </c>
      <c r="L63" s="20" t="s">
        <v>312</v>
      </c>
      <c r="M63" s="1">
        <f>IF(Tápanyagtáblázat4[[#This Row],[Column12]]="ny.","nyomokban",IF(Tápanyagtáblázat4[[#This Row],[Column12]]=0,"nincs",IF(Tápanyagtáblázat4[[#This Row],[Column12]]&gt;O67,P67,IF(Tápanyagtáblázat4[[#This Row],[Column12]]&gt;O66,P66,IF(Tápanyagtáblázat4[[#This Row],[Column12]]&gt;O65,P65,IF(Tápanyagtáblázat4[[#This Row],[Column12]]&gt;O64,P64,IF(Tápanyagtáblázat4[[#This Row],[Column12]]&gt;O63,P63,IF(Tápanyagtáblázat4[[#This Row],[Column12]]&gt;O62,P62,P61))))))))</f>
        <v>0</v>
      </c>
    </row>
    <row r="64" spans="1:13" x14ac:dyDescent="0.25">
      <c r="A64" s="1" t="s">
        <v>120</v>
      </c>
      <c r="B64" s="20" t="s">
        <v>466</v>
      </c>
      <c r="C64" s="20" t="s">
        <v>467</v>
      </c>
      <c r="D64" s="20" t="s">
        <v>468</v>
      </c>
      <c r="E64" s="20" t="s">
        <v>292</v>
      </c>
      <c r="F64" s="20" t="s">
        <v>216</v>
      </c>
      <c r="G64" s="20" t="s">
        <v>469</v>
      </c>
      <c r="H64" s="20" t="s">
        <v>168</v>
      </c>
      <c r="I64" s="20" t="s">
        <v>168</v>
      </c>
      <c r="J64" s="20" t="s">
        <v>153</v>
      </c>
      <c r="K64" s="20" t="s">
        <v>153</v>
      </c>
      <c r="L64" s="20" t="s">
        <v>312</v>
      </c>
      <c r="M64" s="1">
        <f>IF(Tápanyagtáblázat4[[#This Row],[Column12]]="ny.","nyomokban",IF(Tápanyagtáblázat4[[#This Row],[Column12]]=0,"nincs",IF(Tápanyagtáblázat4[[#This Row],[Column12]]&gt;O68,P68,IF(Tápanyagtáblázat4[[#This Row],[Column12]]&gt;O67,P67,IF(Tápanyagtáblázat4[[#This Row],[Column12]]&gt;O66,P66,IF(Tápanyagtáblázat4[[#This Row],[Column12]]&gt;O65,P65,IF(Tápanyagtáblázat4[[#This Row],[Column12]]&gt;O64,P64,IF(Tápanyagtáblázat4[[#This Row],[Column12]]&gt;O63,P63,P62))))))))</f>
        <v>0</v>
      </c>
    </row>
    <row r="65" spans="1:13" x14ac:dyDescent="0.25">
      <c r="A65" s="1" t="s">
        <v>70</v>
      </c>
      <c r="B65" s="20" t="s">
        <v>349</v>
      </c>
      <c r="C65" s="20" t="s">
        <v>350</v>
      </c>
      <c r="D65" s="20" t="s">
        <v>219</v>
      </c>
      <c r="E65" s="20" t="s">
        <v>470</v>
      </c>
      <c r="F65" s="20" t="s">
        <v>471</v>
      </c>
      <c r="G65" s="20" t="s">
        <v>472</v>
      </c>
      <c r="H65" s="20" t="s">
        <v>168</v>
      </c>
      <c r="I65" s="20" t="s">
        <v>168</v>
      </c>
      <c r="J65" s="20" t="s">
        <v>280</v>
      </c>
      <c r="K65" s="20" t="s">
        <v>438</v>
      </c>
      <c r="L65" s="20" t="s">
        <v>223</v>
      </c>
      <c r="M65" s="1">
        <f>IF(Tápanyagtáblázat4[[#This Row],[Column12]]="ny.","nyomokban",IF(Tápanyagtáblázat4[[#This Row],[Column12]]=0,"nincs",IF(Tápanyagtáblázat4[[#This Row],[Column12]]&gt;O69,P69,IF(Tápanyagtáblázat4[[#This Row],[Column12]]&gt;O68,P68,IF(Tápanyagtáblázat4[[#This Row],[Column12]]&gt;O67,P67,IF(Tápanyagtáblázat4[[#This Row],[Column12]]&gt;O66,P66,IF(Tápanyagtáblázat4[[#This Row],[Column12]]&gt;O65,P65,IF(Tápanyagtáblázat4[[#This Row],[Column12]]&gt;O64,P64,P63))))))))</f>
        <v>0</v>
      </c>
    </row>
    <row r="66" spans="1:13" x14ac:dyDescent="0.25">
      <c r="A66" s="1" t="s">
        <v>93</v>
      </c>
      <c r="B66" s="20" t="s">
        <v>197</v>
      </c>
      <c r="C66" s="20" t="s">
        <v>473</v>
      </c>
      <c r="D66" s="20" t="s">
        <v>474</v>
      </c>
      <c r="E66" s="20" t="s">
        <v>379</v>
      </c>
      <c r="F66" s="20" t="s">
        <v>252</v>
      </c>
      <c r="G66" s="20" t="s">
        <v>387</v>
      </c>
      <c r="H66" s="20" t="s">
        <v>246</v>
      </c>
      <c r="I66" s="20" t="s">
        <v>168</v>
      </c>
      <c r="J66" s="20" t="s">
        <v>422</v>
      </c>
      <c r="K66" s="20" t="s">
        <v>422</v>
      </c>
      <c r="L66" s="20" t="s">
        <v>169</v>
      </c>
      <c r="M66" s="1">
        <f>IF(Tápanyagtáblázat4[[#This Row],[Column12]]="ny.","nyomokban",IF(Tápanyagtáblázat4[[#This Row],[Column12]]=0,"nincs",IF(Tápanyagtáblázat4[[#This Row],[Column12]]&gt;O70,P70,IF(Tápanyagtáblázat4[[#This Row],[Column12]]&gt;O69,P69,IF(Tápanyagtáblázat4[[#This Row],[Column12]]&gt;O68,P68,IF(Tápanyagtáblázat4[[#This Row],[Column12]]&gt;O67,P67,IF(Tápanyagtáblázat4[[#This Row],[Column12]]&gt;O66,P66,IF(Tápanyagtáblázat4[[#This Row],[Column12]]&gt;O65,P65,P64))))))))</f>
        <v>0</v>
      </c>
    </row>
    <row r="67" spans="1:13" x14ac:dyDescent="0.25">
      <c r="A67" s="1" t="s">
        <v>89</v>
      </c>
      <c r="B67" s="20" t="s">
        <v>475</v>
      </c>
      <c r="C67" s="20" t="s">
        <v>476</v>
      </c>
      <c r="D67" s="20" t="s">
        <v>477</v>
      </c>
      <c r="E67" s="20" t="s">
        <v>454</v>
      </c>
      <c r="F67" s="20" t="s">
        <v>478</v>
      </c>
      <c r="G67" s="20" t="s">
        <v>295</v>
      </c>
      <c r="H67" s="20" t="s">
        <v>469</v>
      </c>
      <c r="I67" s="20" t="s">
        <v>168</v>
      </c>
      <c r="J67" s="20" t="s">
        <v>479</v>
      </c>
      <c r="K67" s="20" t="s">
        <v>422</v>
      </c>
      <c r="L67" s="20" t="s">
        <v>465</v>
      </c>
      <c r="M67" s="1">
        <f>IF(Tápanyagtáblázat4[[#This Row],[Column12]]="ny.","nyomokban",IF(Tápanyagtáblázat4[[#This Row],[Column12]]=0,"nincs",IF(Tápanyagtáblázat4[[#This Row],[Column12]]&gt;O71,P71,IF(Tápanyagtáblázat4[[#This Row],[Column12]]&gt;O70,P70,IF(Tápanyagtáblázat4[[#This Row],[Column12]]&gt;O69,P69,IF(Tápanyagtáblázat4[[#This Row],[Column12]]&gt;O68,P68,IF(Tápanyagtáblázat4[[#This Row],[Column12]]&gt;O67,P67,IF(Tápanyagtáblázat4[[#This Row],[Column12]]&gt;O66,P66,P65))))))))</f>
        <v>0</v>
      </c>
    </row>
    <row r="68" spans="1:13" x14ac:dyDescent="0.25">
      <c r="A68" s="1" t="s">
        <v>29</v>
      </c>
      <c r="B68" s="20" t="s">
        <v>480</v>
      </c>
      <c r="C68" s="20" t="s">
        <v>481</v>
      </c>
      <c r="D68" s="20" t="s">
        <v>308</v>
      </c>
      <c r="E68" s="20" t="s">
        <v>401</v>
      </c>
      <c r="F68" s="20" t="s">
        <v>482</v>
      </c>
      <c r="G68" s="20" t="s">
        <v>240</v>
      </c>
      <c r="H68" s="20" t="s">
        <v>148</v>
      </c>
      <c r="I68" s="20" t="s">
        <v>168</v>
      </c>
      <c r="J68" s="20" t="s">
        <v>178</v>
      </c>
      <c r="K68" s="20" t="s">
        <v>179</v>
      </c>
      <c r="L68" s="20" t="s">
        <v>312</v>
      </c>
      <c r="M68" s="1">
        <f>IF(Tápanyagtáblázat4[[#This Row],[Column12]]="ny.","nyomokban",IF(Tápanyagtáblázat4[[#This Row],[Column12]]=0,"nincs",IF(Tápanyagtáblázat4[[#This Row],[Column12]]&gt;O72,P72,IF(Tápanyagtáblázat4[[#This Row],[Column12]]&gt;O71,P71,IF(Tápanyagtáblázat4[[#This Row],[Column12]]&gt;O70,P70,IF(Tápanyagtáblázat4[[#This Row],[Column12]]&gt;O69,P69,IF(Tápanyagtáblázat4[[#This Row],[Column12]]&gt;O68,P68,IF(Tápanyagtáblázat4[[#This Row],[Column12]]&gt;O67,P67,P66))))))))</f>
        <v>0</v>
      </c>
    </row>
    <row r="69" spans="1:13" x14ac:dyDescent="0.25">
      <c r="A69" s="1" t="s">
        <v>123</v>
      </c>
      <c r="B69" s="20" t="s">
        <v>483</v>
      </c>
      <c r="C69" s="20" t="s">
        <v>484</v>
      </c>
      <c r="D69" s="20" t="s">
        <v>485</v>
      </c>
      <c r="E69" s="20" t="s">
        <v>229</v>
      </c>
      <c r="F69" s="20" t="s">
        <v>486</v>
      </c>
      <c r="G69" s="20" t="s">
        <v>469</v>
      </c>
      <c r="H69" s="20" t="s">
        <v>168</v>
      </c>
      <c r="I69" s="20" t="s">
        <v>168</v>
      </c>
      <c r="J69" s="20" t="s">
        <v>178</v>
      </c>
      <c r="K69" s="20" t="s">
        <v>279</v>
      </c>
      <c r="L69" s="20" t="s">
        <v>168</v>
      </c>
      <c r="M69" s="1">
        <f>IF(Tápanyagtáblázat4[[#This Row],[Column12]]="ny.","nyomokban",IF(Tápanyagtáblázat4[[#This Row],[Column12]]=0,"nincs",IF(Tápanyagtáblázat4[[#This Row],[Column12]]&gt;O73,P73,IF(Tápanyagtáblázat4[[#This Row],[Column12]]&gt;O72,P72,IF(Tápanyagtáblázat4[[#This Row],[Column12]]&gt;O71,P71,IF(Tápanyagtáblázat4[[#This Row],[Column12]]&gt;O70,P70,IF(Tápanyagtáblázat4[[#This Row],[Column12]]&gt;O69,P69,IF(Tápanyagtáblázat4[[#This Row],[Column12]]&gt;O68,P68,P67))))))))</f>
        <v>0</v>
      </c>
    </row>
    <row r="70" spans="1:13" x14ac:dyDescent="0.25">
      <c r="A70" s="1" t="s">
        <v>60</v>
      </c>
      <c r="B70" s="20" t="s">
        <v>487</v>
      </c>
      <c r="C70" s="20" t="s">
        <v>488</v>
      </c>
      <c r="D70" s="20" t="s">
        <v>489</v>
      </c>
      <c r="E70" s="20" t="s">
        <v>233</v>
      </c>
      <c r="F70" s="20" t="s">
        <v>332</v>
      </c>
      <c r="G70" s="20" t="s">
        <v>153</v>
      </c>
      <c r="H70" s="20" t="s">
        <v>153</v>
      </c>
      <c r="I70" s="20" t="s">
        <v>169</v>
      </c>
      <c r="J70" s="20" t="s">
        <v>431</v>
      </c>
      <c r="K70" s="20" t="s">
        <v>438</v>
      </c>
      <c r="L70" s="20" t="s">
        <v>312</v>
      </c>
      <c r="M70" s="1">
        <f>IF(Tápanyagtáblázat4[[#This Row],[Column12]]="ny.","nyomokban",IF(Tápanyagtáblázat4[[#This Row],[Column12]]=0,"nincs",IF(Tápanyagtáblázat4[[#This Row],[Column12]]&gt;O74,P74,IF(Tápanyagtáblázat4[[#This Row],[Column12]]&gt;O73,P73,IF(Tápanyagtáblázat4[[#This Row],[Column12]]&gt;O72,P72,IF(Tápanyagtáblázat4[[#This Row],[Column12]]&gt;O71,P71,IF(Tápanyagtáblázat4[[#This Row],[Column12]]&gt;O70,P70,IF(Tápanyagtáblázat4[[#This Row],[Column12]]&gt;O69,P69,P68))))))))</f>
        <v>0</v>
      </c>
    </row>
    <row r="71" spans="1:13" x14ac:dyDescent="0.25">
      <c r="A71" s="1" t="s">
        <v>47</v>
      </c>
      <c r="B71" s="20" t="s">
        <v>490</v>
      </c>
      <c r="C71" s="20" t="s">
        <v>491</v>
      </c>
      <c r="D71" s="20" t="s">
        <v>492</v>
      </c>
      <c r="E71" s="20" t="s">
        <v>158</v>
      </c>
      <c r="F71" s="20" t="s">
        <v>341</v>
      </c>
      <c r="G71" s="20" t="s">
        <v>168</v>
      </c>
      <c r="H71" s="20" t="s">
        <v>168</v>
      </c>
      <c r="I71" s="20" t="s">
        <v>312</v>
      </c>
      <c r="J71" s="20" t="s">
        <v>273</v>
      </c>
      <c r="K71" s="20" t="s">
        <v>241</v>
      </c>
      <c r="L71" s="20" t="s">
        <v>262</v>
      </c>
      <c r="M71" s="1">
        <f>IF(Tápanyagtáblázat4[[#This Row],[Column12]]="ny.","nyomokban",IF(Tápanyagtáblázat4[[#This Row],[Column12]]=0,"nincs",IF(Tápanyagtáblázat4[[#This Row],[Column12]]&gt;O75,P75,IF(Tápanyagtáblázat4[[#This Row],[Column12]]&gt;O74,P74,IF(Tápanyagtáblázat4[[#This Row],[Column12]]&gt;O73,P73,IF(Tápanyagtáblázat4[[#This Row],[Column12]]&gt;O72,P72,IF(Tápanyagtáblázat4[[#This Row],[Column12]]&gt;O71,P71,IF(Tápanyagtáblázat4[[#This Row],[Column12]]&gt;O70,P70,P69))))))))</f>
        <v>0</v>
      </c>
    </row>
    <row r="72" spans="1:13" x14ac:dyDescent="0.25">
      <c r="A72" s="1" t="s">
        <v>118</v>
      </c>
      <c r="B72" s="20" t="s">
        <v>493</v>
      </c>
      <c r="C72" s="20" t="s">
        <v>494</v>
      </c>
      <c r="D72" s="20" t="s">
        <v>495</v>
      </c>
      <c r="E72" s="20" t="s">
        <v>496</v>
      </c>
      <c r="F72" s="20" t="s">
        <v>363</v>
      </c>
      <c r="G72" s="20" t="s">
        <v>168</v>
      </c>
      <c r="H72" s="20" t="s">
        <v>168</v>
      </c>
      <c r="I72" s="20" t="s">
        <v>312</v>
      </c>
      <c r="J72" s="20" t="s">
        <v>161</v>
      </c>
      <c r="K72" s="20" t="s">
        <v>497</v>
      </c>
      <c r="L72" s="20" t="s">
        <v>498</v>
      </c>
      <c r="M72" s="1">
        <f>IF(Tápanyagtáblázat4[[#This Row],[Column12]]="ny.","nyomokban",IF(Tápanyagtáblázat4[[#This Row],[Column12]]=0,"nincs",IF(Tápanyagtáblázat4[[#This Row],[Column12]]&gt;O76,P76,IF(Tápanyagtáblázat4[[#This Row],[Column12]]&gt;O75,P75,IF(Tápanyagtáblázat4[[#This Row],[Column12]]&gt;O74,P74,IF(Tápanyagtáblázat4[[#This Row],[Column12]]&gt;O73,P73,IF(Tápanyagtáblázat4[[#This Row],[Column12]]&gt;O72,P72,IF(Tápanyagtáblázat4[[#This Row],[Column12]]&gt;O71,P71,P70))))))))</f>
        <v>0</v>
      </c>
    </row>
    <row r="73" spans="1:13" x14ac:dyDescent="0.25">
      <c r="A73" s="1" t="s">
        <v>499</v>
      </c>
      <c r="B73" s="20" t="s">
        <v>500</v>
      </c>
      <c r="C73" s="20" t="s">
        <v>501</v>
      </c>
      <c r="D73" s="20" t="s">
        <v>502</v>
      </c>
      <c r="E73" s="20" t="s">
        <v>503</v>
      </c>
      <c r="F73" s="20" t="s">
        <v>167</v>
      </c>
      <c r="G73" s="20" t="s">
        <v>168</v>
      </c>
      <c r="H73" s="20" t="s">
        <v>168</v>
      </c>
      <c r="I73" s="20" t="s">
        <v>312</v>
      </c>
      <c r="J73" s="20" t="s">
        <v>497</v>
      </c>
      <c r="K73" s="20" t="s">
        <v>197</v>
      </c>
      <c r="L73" s="20" t="s">
        <v>223</v>
      </c>
      <c r="M73" s="1">
        <f>IF(Tápanyagtáblázat4[[#This Row],[Column12]]="ny.","nyomokban",IF(Tápanyagtáblázat4[[#This Row],[Column12]]=0,"nincs",IF(Tápanyagtáblázat4[[#This Row],[Column12]]&gt;O77,P77,IF(Tápanyagtáblázat4[[#This Row],[Column12]]&gt;O76,P76,IF(Tápanyagtáblázat4[[#This Row],[Column12]]&gt;O75,P75,IF(Tápanyagtáblázat4[[#This Row],[Column12]]&gt;O74,P74,IF(Tápanyagtáblázat4[[#This Row],[Column12]]&gt;O73,P73,IF(Tápanyagtáblázat4[[#This Row],[Column12]]&gt;O72,P72,P71))))))))</f>
        <v>0</v>
      </c>
    </row>
    <row r="74" spans="1:13" x14ac:dyDescent="0.25">
      <c r="A74" s="1" t="s">
        <v>504</v>
      </c>
      <c r="B74" s="20" t="s">
        <v>505</v>
      </c>
      <c r="C74" s="20" t="s">
        <v>506</v>
      </c>
      <c r="D74" s="20" t="s">
        <v>507</v>
      </c>
      <c r="E74" s="20" t="s">
        <v>347</v>
      </c>
      <c r="F74" s="20" t="s">
        <v>159</v>
      </c>
      <c r="G74" s="20" t="s">
        <v>168</v>
      </c>
      <c r="H74" s="20" t="s">
        <v>168</v>
      </c>
      <c r="I74" s="20" t="s">
        <v>312</v>
      </c>
      <c r="J74" s="20" t="s">
        <v>497</v>
      </c>
      <c r="K74" s="20" t="s">
        <v>197</v>
      </c>
      <c r="L74" s="20" t="s">
        <v>223</v>
      </c>
      <c r="M74" s="1">
        <f>IF(Tápanyagtáblázat4[[#This Row],[Column12]]="ny.","nyomokban",IF(Tápanyagtáblázat4[[#This Row],[Column12]]=0,"nincs",IF(Tápanyagtáblázat4[[#This Row],[Column12]]&gt;O78,P78,IF(Tápanyagtáblázat4[[#This Row],[Column12]]&gt;O77,P77,IF(Tápanyagtáblázat4[[#This Row],[Column12]]&gt;O76,P76,IF(Tápanyagtáblázat4[[#This Row],[Column12]]&gt;O75,P75,IF(Tápanyagtáblázat4[[#This Row],[Column12]]&gt;O74,P74,IF(Tápanyagtáblázat4[[#This Row],[Column12]]&gt;O73,P73,P72))))))))</f>
        <v>0</v>
      </c>
    </row>
    <row r="75" spans="1:13" x14ac:dyDescent="0.25">
      <c r="A75" s="1" t="s">
        <v>508</v>
      </c>
      <c r="B75" s="20" t="s">
        <v>509</v>
      </c>
      <c r="C75" s="20" t="s">
        <v>510</v>
      </c>
      <c r="D75" s="20" t="s">
        <v>511</v>
      </c>
      <c r="E75" s="20" t="s">
        <v>482</v>
      </c>
      <c r="F75" s="20" t="s">
        <v>167</v>
      </c>
      <c r="G75" s="20" t="s">
        <v>168</v>
      </c>
      <c r="H75" s="20" t="s">
        <v>168</v>
      </c>
      <c r="I75" s="20" t="s">
        <v>312</v>
      </c>
      <c r="J75" s="20" t="s">
        <v>497</v>
      </c>
      <c r="K75" s="20" t="s">
        <v>197</v>
      </c>
      <c r="L75" s="20" t="s">
        <v>512</v>
      </c>
      <c r="M75" s="1">
        <f>IF(Tápanyagtáblázat4[[#This Row],[Column12]]="ny.","nyomokban",IF(Tápanyagtáblázat4[[#This Row],[Column12]]=0,"nincs",IF(Tápanyagtáblázat4[[#This Row],[Column12]]&gt;O79,P79,IF(Tápanyagtáblázat4[[#This Row],[Column12]]&gt;O78,P78,IF(Tápanyagtáblázat4[[#This Row],[Column12]]&gt;O77,P77,IF(Tápanyagtáblázat4[[#This Row],[Column12]]&gt;O76,P76,IF(Tápanyagtáblázat4[[#This Row],[Column12]]&gt;O75,P75,IF(Tápanyagtáblázat4[[#This Row],[Column12]]&gt;O74,P74,P73))))))))</f>
        <v>0</v>
      </c>
    </row>
    <row r="76" spans="1:13" x14ac:dyDescent="0.25">
      <c r="A76" s="1" t="s">
        <v>513</v>
      </c>
      <c r="B76" s="20" t="s">
        <v>514</v>
      </c>
      <c r="C76" s="20" t="s">
        <v>515</v>
      </c>
      <c r="D76" s="20" t="s">
        <v>516</v>
      </c>
      <c r="E76" s="20" t="s">
        <v>517</v>
      </c>
      <c r="F76" s="20" t="s">
        <v>518</v>
      </c>
      <c r="G76" s="20" t="s">
        <v>175</v>
      </c>
      <c r="H76" s="20" t="s">
        <v>168</v>
      </c>
      <c r="I76" s="20" t="s">
        <v>232</v>
      </c>
      <c r="J76" s="20" t="s">
        <v>519</v>
      </c>
      <c r="K76" s="20" t="s">
        <v>197</v>
      </c>
      <c r="L76" s="20" t="s">
        <v>169</v>
      </c>
      <c r="M76" s="1">
        <f>IF(Tápanyagtáblázat4[[#This Row],[Column12]]="ny.","nyomokban",IF(Tápanyagtáblázat4[[#This Row],[Column12]]=0,"nincs",IF(Tápanyagtáblázat4[[#This Row],[Column12]]&gt;O80,P80,IF(Tápanyagtáblázat4[[#This Row],[Column12]]&gt;O79,P79,IF(Tápanyagtáblázat4[[#This Row],[Column12]]&gt;O78,P78,IF(Tápanyagtáblázat4[[#This Row],[Column12]]&gt;O77,P77,IF(Tápanyagtáblázat4[[#This Row],[Column12]]&gt;O76,P76,IF(Tápanyagtáblázat4[[#This Row],[Column12]]&gt;O75,P75,P74))))))))</f>
        <v>0</v>
      </c>
    </row>
    <row r="77" spans="1:13" x14ac:dyDescent="0.25">
      <c r="A77" s="1" t="s">
        <v>520</v>
      </c>
      <c r="B77" s="20" t="s">
        <v>521</v>
      </c>
      <c r="C77" s="20" t="s">
        <v>522</v>
      </c>
      <c r="D77" s="20" t="s">
        <v>328</v>
      </c>
      <c r="E77" s="20" t="s">
        <v>271</v>
      </c>
      <c r="F77" s="20" t="s">
        <v>523</v>
      </c>
      <c r="G77" s="20" t="s">
        <v>168</v>
      </c>
      <c r="H77" s="20" t="s">
        <v>168</v>
      </c>
      <c r="I77" s="20" t="s">
        <v>191</v>
      </c>
      <c r="J77" s="20" t="s">
        <v>519</v>
      </c>
      <c r="K77" s="20" t="s">
        <v>524</v>
      </c>
      <c r="L77" s="20" t="s">
        <v>148</v>
      </c>
      <c r="M77" s="1">
        <f>IF(Tápanyagtáblázat4[[#This Row],[Column12]]="ny.","nyomokban",IF(Tápanyagtáblázat4[[#This Row],[Column12]]=0,"nincs",IF(Tápanyagtáblázat4[[#This Row],[Column12]]&gt;O81,P81,IF(Tápanyagtáblázat4[[#This Row],[Column12]]&gt;O80,P80,IF(Tápanyagtáblázat4[[#This Row],[Column12]]&gt;O79,P79,IF(Tápanyagtáblázat4[[#This Row],[Column12]]&gt;O78,P78,IF(Tápanyagtáblázat4[[#This Row],[Column12]]&gt;O77,P77,IF(Tápanyagtáblázat4[[#This Row],[Column12]]&gt;O76,P76,P75))))))))</f>
        <v>0</v>
      </c>
    </row>
    <row r="78" spans="1:13" x14ac:dyDescent="0.25">
      <c r="A78" s="1" t="s">
        <v>525</v>
      </c>
      <c r="B78" s="20" t="s">
        <v>526</v>
      </c>
      <c r="C78" s="20" t="s">
        <v>527</v>
      </c>
      <c r="D78" s="20" t="s">
        <v>528</v>
      </c>
      <c r="E78" s="20" t="s">
        <v>523</v>
      </c>
      <c r="F78" s="20" t="s">
        <v>474</v>
      </c>
      <c r="G78" s="20" t="s">
        <v>168</v>
      </c>
      <c r="H78" s="20" t="s">
        <v>168</v>
      </c>
      <c r="I78" s="20" t="s">
        <v>191</v>
      </c>
      <c r="J78" s="20" t="s">
        <v>519</v>
      </c>
      <c r="K78" s="20" t="s">
        <v>524</v>
      </c>
      <c r="L78" s="20" t="s">
        <v>148</v>
      </c>
      <c r="M78" s="1">
        <f>IF(Tápanyagtáblázat4[[#This Row],[Column12]]="ny.","nyomokban",IF(Tápanyagtáblázat4[[#This Row],[Column12]]=0,"nincs",IF(Tápanyagtáblázat4[[#This Row],[Column12]]&gt;O82,P82,IF(Tápanyagtáblázat4[[#This Row],[Column12]]&gt;O81,P81,IF(Tápanyagtáblázat4[[#This Row],[Column12]]&gt;O80,P80,IF(Tápanyagtáblázat4[[#This Row],[Column12]]&gt;O79,P79,IF(Tápanyagtáblázat4[[#This Row],[Column12]]&gt;O78,P78,IF(Tápanyagtáblázat4[[#This Row],[Column12]]&gt;O77,P77,P76))))))))</f>
        <v>0</v>
      </c>
    </row>
    <row r="79" spans="1:13" x14ac:dyDescent="0.25">
      <c r="A79" s="1" t="s">
        <v>529</v>
      </c>
      <c r="B79" s="20" t="s">
        <v>530</v>
      </c>
      <c r="C79" s="20" t="s">
        <v>531</v>
      </c>
      <c r="D79" s="20" t="s">
        <v>532</v>
      </c>
      <c r="E79" s="20" t="s">
        <v>278</v>
      </c>
      <c r="F79" s="20" t="s">
        <v>352</v>
      </c>
      <c r="G79" s="20" t="s">
        <v>168</v>
      </c>
      <c r="H79" s="20" t="s">
        <v>168</v>
      </c>
      <c r="I79" s="20" t="s">
        <v>191</v>
      </c>
      <c r="J79" s="20" t="s">
        <v>533</v>
      </c>
      <c r="K79" s="20" t="s">
        <v>197</v>
      </c>
      <c r="L79" s="20" t="s">
        <v>148</v>
      </c>
      <c r="M79" s="1">
        <f>IF(Tápanyagtáblázat4[[#This Row],[Column12]]="ny.","nyomokban",IF(Tápanyagtáblázat4[[#This Row],[Column12]]=0,"nincs",IF(Tápanyagtáblázat4[[#This Row],[Column12]]&gt;O83,P83,IF(Tápanyagtáblázat4[[#This Row],[Column12]]&gt;O82,P82,IF(Tápanyagtáblázat4[[#This Row],[Column12]]&gt;O81,P81,IF(Tápanyagtáblázat4[[#This Row],[Column12]]&gt;O80,P80,IF(Tápanyagtáblázat4[[#This Row],[Column12]]&gt;O79,P79,IF(Tápanyagtáblázat4[[#This Row],[Column12]]&gt;O78,P78,P77))))))))</f>
        <v>0</v>
      </c>
    </row>
    <row r="80" spans="1:13" x14ac:dyDescent="0.25">
      <c r="A80" s="1" t="s">
        <v>534</v>
      </c>
      <c r="B80" s="20" t="s">
        <v>535</v>
      </c>
      <c r="C80" s="20" t="s">
        <v>536</v>
      </c>
      <c r="D80" s="20" t="s">
        <v>238</v>
      </c>
      <c r="E80" s="20" t="s">
        <v>537</v>
      </c>
      <c r="F80" s="20" t="s">
        <v>172</v>
      </c>
      <c r="G80" s="20" t="s">
        <v>168</v>
      </c>
      <c r="H80" s="20" t="s">
        <v>168</v>
      </c>
      <c r="I80" s="20" t="s">
        <v>191</v>
      </c>
      <c r="J80" s="20" t="s">
        <v>533</v>
      </c>
      <c r="K80" s="20" t="s">
        <v>197</v>
      </c>
      <c r="L80" s="20" t="s">
        <v>148</v>
      </c>
      <c r="M80" s="1">
        <f>IF(Tápanyagtáblázat4[[#This Row],[Column12]]="ny.","nyomokban",IF(Tápanyagtáblázat4[[#This Row],[Column12]]=0,"nincs",IF(Tápanyagtáblázat4[[#This Row],[Column12]]&gt;O84,P84,IF(Tápanyagtáblázat4[[#This Row],[Column12]]&gt;O83,P83,IF(Tápanyagtáblázat4[[#This Row],[Column12]]&gt;O82,P82,IF(Tápanyagtáblázat4[[#This Row],[Column12]]&gt;O81,P81,IF(Tápanyagtáblázat4[[#This Row],[Column12]]&gt;O80,P80,IF(Tápanyagtáblázat4[[#This Row],[Column12]]&gt;O79,P79,P78))))))))</f>
        <v>0</v>
      </c>
    </row>
    <row r="81" spans="1:13" x14ac:dyDescent="0.25">
      <c r="A81" s="1" t="s">
        <v>121</v>
      </c>
      <c r="B81" s="20" t="s">
        <v>416</v>
      </c>
      <c r="C81" s="20" t="s">
        <v>417</v>
      </c>
      <c r="D81" s="20" t="s">
        <v>538</v>
      </c>
      <c r="E81" s="20" t="s">
        <v>471</v>
      </c>
      <c r="F81" s="20" t="s">
        <v>539</v>
      </c>
      <c r="G81" s="20" t="s">
        <v>168</v>
      </c>
      <c r="H81" s="20" t="s">
        <v>168</v>
      </c>
      <c r="I81" s="20" t="s">
        <v>151</v>
      </c>
      <c r="J81" s="20" t="s">
        <v>540</v>
      </c>
      <c r="K81" s="20" t="s">
        <v>178</v>
      </c>
      <c r="L81" s="20" t="s">
        <v>168</v>
      </c>
      <c r="M81" s="1">
        <f>IF(Tápanyagtáblázat4[[#This Row],[Column12]]="ny.","nyomokban",IF(Tápanyagtáblázat4[[#This Row],[Column12]]=0,"nincs",IF(Tápanyagtáblázat4[[#This Row],[Column12]]&gt;O85,P85,IF(Tápanyagtáblázat4[[#This Row],[Column12]]&gt;O84,P84,IF(Tápanyagtáblázat4[[#This Row],[Column12]]&gt;O83,P83,IF(Tápanyagtáblázat4[[#This Row],[Column12]]&gt;O82,P82,IF(Tápanyagtáblázat4[[#This Row],[Column12]]&gt;O81,P81,IF(Tápanyagtáblázat4[[#This Row],[Column12]]&gt;O80,P80,P79))))))))</f>
        <v>0</v>
      </c>
    </row>
    <row r="82" spans="1:13" x14ac:dyDescent="0.25">
      <c r="A82" s="1" t="s">
        <v>38</v>
      </c>
      <c r="B82" s="20" t="s">
        <v>541</v>
      </c>
      <c r="C82" s="20" t="s">
        <v>542</v>
      </c>
      <c r="D82" s="20" t="s">
        <v>543</v>
      </c>
      <c r="E82" s="20" t="s">
        <v>544</v>
      </c>
      <c r="F82" s="20" t="s">
        <v>545</v>
      </c>
      <c r="G82" s="20" t="s">
        <v>149</v>
      </c>
      <c r="H82" s="20" t="s">
        <v>168</v>
      </c>
      <c r="I82" s="20" t="s">
        <v>153</v>
      </c>
      <c r="J82" s="20" t="s">
        <v>273</v>
      </c>
      <c r="K82" s="20" t="s">
        <v>263</v>
      </c>
      <c r="L82" s="20" t="s">
        <v>546</v>
      </c>
      <c r="M82" s="1">
        <f>IF(Tápanyagtáblázat4[[#This Row],[Column12]]="ny.","nyomokban",IF(Tápanyagtáblázat4[[#This Row],[Column12]]=0,"nincs",IF(Tápanyagtáblázat4[[#This Row],[Column12]]&gt;O86,P86,IF(Tápanyagtáblázat4[[#This Row],[Column12]]&gt;O85,P85,IF(Tápanyagtáblázat4[[#This Row],[Column12]]&gt;O84,P84,IF(Tápanyagtáblázat4[[#This Row],[Column12]]&gt;O83,P83,IF(Tápanyagtáblázat4[[#This Row],[Column12]]&gt;O82,P82,IF(Tápanyagtáblázat4[[#This Row],[Column12]]&gt;O81,P81,P80))))))))</f>
        <v>0</v>
      </c>
    </row>
    <row r="83" spans="1:13" x14ac:dyDescent="0.25">
      <c r="A83" s="1" t="s">
        <v>92</v>
      </c>
      <c r="B83" s="20" t="s">
        <v>324</v>
      </c>
      <c r="C83" s="20" t="s">
        <v>325</v>
      </c>
      <c r="D83" s="20" t="s">
        <v>547</v>
      </c>
      <c r="E83" s="20" t="s">
        <v>548</v>
      </c>
      <c r="F83" s="20" t="s">
        <v>549</v>
      </c>
      <c r="G83" s="20" t="s">
        <v>176</v>
      </c>
      <c r="H83" s="20" t="s">
        <v>153</v>
      </c>
      <c r="I83" s="20" t="s">
        <v>191</v>
      </c>
      <c r="J83" s="20" t="s">
        <v>550</v>
      </c>
      <c r="K83" s="20" t="s">
        <v>197</v>
      </c>
      <c r="L83" s="20" t="s">
        <v>346</v>
      </c>
      <c r="M83" s="1">
        <f>IF(Tápanyagtáblázat4[[#This Row],[Column12]]="ny.","nyomokban",IF(Tápanyagtáblázat4[[#This Row],[Column12]]=0,"nincs",IF(Tápanyagtáblázat4[[#This Row],[Column12]]&gt;O87,P87,IF(Tápanyagtáblázat4[[#This Row],[Column12]]&gt;O86,P86,IF(Tápanyagtáblázat4[[#This Row],[Column12]]&gt;O85,P85,IF(Tápanyagtáblázat4[[#This Row],[Column12]]&gt;O84,P84,IF(Tápanyagtáblázat4[[#This Row],[Column12]]&gt;O83,P83,IF(Tápanyagtáblázat4[[#This Row],[Column12]]&gt;O82,P82,P81))))))))</f>
        <v>0</v>
      </c>
    </row>
    <row r="84" spans="1:13" x14ac:dyDescent="0.25">
      <c r="A84" s="1" t="s">
        <v>103</v>
      </c>
      <c r="B84" s="20" t="s">
        <v>551</v>
      </c>
      <c r="C84" s="20" t="s">
        <v>552</v>
      </c>
      <c r="D84" s="20" t="s">
        <v>516</v>
      </c>
      <c r="E84" s="20" t="s">
        <v>190</v>
      </c>
      <c r="F84" s="20" t="s">
        <v>553</v>
      </c>
      <c r="G84" s="20" t="s">
        <v>159</v>
      </c>
      <c r="H84" s="20" t="s">
        <v>153</v>
      </c>
      <c r="I84" s="20" t="s">
        <v>191</v>
      </c>
      <c r="J84" s="20" t="s">
        <v>519</v>
      </c>
      <c r="K84" s="20" t="s">
        <v>497</v>
      </c>
      <c r="L84" s="20" t="s">
        <v>148</v>
      </c>
      <c r="M84" s="1">
        <f>IF(Tápanyagtáblázat4[[#This Row],[Column12]]="ny.","nyomokban",IF(Tápanyagtáblázat4[[#This Row],[Column12]]=0,"nincs",IF(Tápanyagtáblázat4[[#This Row],[Column12]]&gt;O88,P88,IF(Tápanyagtáblázat4[[#This Row],[Column12]]&gt;O87,P87,IF(Tápanyagtáblázat4[[#This Row],[Column12]]&gt;O86,P86,IF(Tápanyagtáblázat4[[#This Row],[Column12]]&gt;O85,P85,IF(Tápanyagtáblázat4[[#This Row],[Column12]]&gt;O84,P84,IF(Tápanyagtáblázat4[[#This Row],[Column12]]&gt;O83,P83,P82))))))))</f>
        <v>0</v>
      </c>
    </row>
    <row r="85" spans="1:13" x14ac:dyDescent="0.25">
      <c r="A85" s="1" t="s">
        <v>69</v>
      </c>
      <c r="B85" s="20" t="s">
        <v>554</v>
      </c>
      <c r="C85" s="20" t="s">
        <v>555</v>
      </c>
      <c r="D85" s="20" t="s">
        <v>556</v>
      </c>
      <c r="E85" s="20" t="s">
        <v>557</v>
      </c>
      <c r="F85" s="20" t="s">
        <v>558</v>
      </c>
      <c r="G85" s="20" t="s">
        <v>153</v>
      </c>
      <c r="H85" s="20" t="s">
        <v>168</v>
      </c>
      <c r="I85" s="20" t="s">
        <v>169</v>
      </c>
      <c r="J85" s="20" t="s">
        <v>559</v>
      </c>
      <c r="K85" s="20" t="s">
        <v>406</v>
      </c>
      <c r="L85" s="20" t="s">
        <v>153</v>
      </c>
      <c r="M85" s="1" t="str">
        <f>IF(Tápanyagtáblázat4[[#This Row],[Column12]]="ny.","nyomokban",IF(Tápanyagtáblázat4[[#This Row],[Column12]]=0,"nincs",IF(Tápanyagtáblázat4[[#This Row],[Column12]]&gt;O89,P89,IF(Tápanyagtáblázat4[[#This Row],[Column12]]&gt;O88,P88,IF(Tápanyagtáblázat4[[#This Row],[Column12]]&gt;O87,P87,IF(Tápanyagtáblázat4[[#This Row],[Column12]]&gt;O86,P86,IF(Tápanyagtáblázat4[[#This Row],[Column12]]&gt;O85,P85,IF(Tápanyagtáblázat4[[#This Row],[Column12]]&gt;O84,P84,P83))))))))</f>
        <v>nyomokban</v>
      </c>
    </row>
    <row r="86" spans="1:13" x14ac:dyDescent="0.25">
      <c r="A86" s="1" t="s">
        <v>99</v>
      </c>
      <c r="B86" s="20" t="s">
        <v>560</v>
      </c>
      <c r="C86" s="20" t="s">
        <v>561</v>
      </c>
      <c r="D86" s="20" t="s">
        <v>562</v>
      </c>
      <c r="E86" s="20" t="s">
        <v>418</v>
      </c>
      <c r="F86" s="20" t="s">
        <v>283</v>
      </c>
      <c r="G86" s="20" t="s">
        <v>168</v>
      </c>
      <c r="H86" s="20" t="s">
        <v>153</v>
      </c>
      <c r="I86" s="20" t="s">
        <v>563</v>
      </c>
      <c r="J86" s="20" t="s">
        <v>151</v>
      </c>
      <c r="K86" s="20" t="s">
        <v>564</v>
      </c>
      <c r="L86" s="20" t="s">
        <v>565</v>
      </c>
      <c r="M86" s="1">
        <f>IF(Tápanyagtáblázat4[[#This Row],[Column12]]="ny.","nyomokban",IF(Tápanyagtáblázat4[[#This Row],[Column12]]=0,"nincs",IF(Tápanyagtáblázat4[[#This Row],[Column12]]&gt;O90,P90,IF(Tápanyagtáblázat4[[#This Row],[Column12]]&gt;O89,P89,IF(Tápanyagtáblázat4[[#This Row],[Column12]]&gt;O88,P88,IF(Tápanyagtáblázat4[[#This Row],[Column12]]&gt;O87,P87,IF(Tápanyagtáblázat4[[#This Row],[Column12]]&gt;O86,P86,IF(Tápanyagtáblázat4[[#This Row],[Column12]]&gt;O85,P85,P84))))))))</f>
        <v>0</v>
      </c>
    </row>
    <row r="87" spans="1:13" x14ac:dyDescent="0.25">
      <c r="A87" s="1" t="s">
        <v>71</v>
      </c>
      <c r="B87" s="20" t="s">
        <v>566</v>
      </c>
      <c r="C87" s="20" t="s">
        <v>567</v>
      </c>
      <c r="D87" s="20" t="s">
        <v>568</v>
      </c>
      <c r="E87" s="20" t="s">
        <v>432</v>
      </c>
      <c r="F87" s="20" t="s">
        <v>167</v>
      </c>
      <c r="G87" s="20" t="s">
        <v>168</v>
      </c>
      <c r="H87" s="20" t="s">
        <v>153</v>
      </c>
      <c r="I87" s="20" t="s">
        <v>232</v>
      </c>
      <c r="J87" s="20" t="s">
        <v>569</v>
      </c>
      <c r="K87" s="20" t="s">
        <v>422</v>
      </c>
      <c r="L87" s="20" t="s">
        <v>148</v>
      </c>
      <c r="M87" s="1">
        <f>IF(Tápanyagtáblázat4[[#This Row],[Column12]]="ny.","nyomokban",IF(Tápanyagtáblázat4[[#This Row],[Column12]]=0,"nincs",IF(Tápanyagtáblázat4[[#This Row],[Column12]]&gt;O91,P91,IF(Tápanyagtáblázat4[[#This Row],[Column12]]&gt;O90,P90,IF(Tápanyagtáblázat4[[#This Row],[Column12]]&gt;O89,P89,IF(Tápanyagtáblázat4[[#This Row],[Column12]]&gt;O88,P88,IF(Tápanyagtáblázat4[[#This Row],[Column12]]&gt;O87,P87,IF(Tápanyagtáblázat4[[#This Row],[Column12]]&gt;O86,P86,P85))))))))</f>
        <v>0</v>
      </c>
    </row>
    <row r="88" spans="1:13" x14ac:dyDescent="0.25">
      <c r="A88" s="1" t="s">
        <v>570</v>
      </c>
      <c r="B88" s="20" t="s">
        <v>530</v>
      </c>
      <c r="C88" s="20" t="s">
        <v>531</v>
      </c>
      <c r="D88" s="20" t="s">
        <v>571</v>
      </c>
      <c r="E88" s="20" t="s">
        <v>572</v>
      </c>
      <c r="F88" s="20" t="s">
        <v>469</v>
      </c>
      <c r="G88" s="20" t="s">
        <v>168</v>
      </c>
      <c r="H88" s="20" t="s">
        <v>153</v>
      </c>
      <c r="I88" s="20" t="s">
        <v>232</v>
      </c>
      <c r="J88" s="20" t="s">
        <v>569</v>
      </c>
      <c r="K88" s="20" t="s">
        <v>422</v>
      </c>
      <c r="L88" s="20" t="s">
        <v>148</v>
      </c>
      <c r="M88" s="1">
        <f>IF(Tápanyagtáblázat4[[#This Row],[Column12]]="ny.","nyomokban",IF(Tápanyagtáblázat4[[#This Row],[Column12]]=0,"nincs",IF(Tápanyagtáblázat4[[#This Row],[Column12]]&gt;O92,P92,IF(Tápanyagtáblázat4[[#This Row],[Column12]]&gt;O91,P91,IF(Tápanyagtáblázat4[[#This Row],[Column12]]&gt;O90,P90,IF(Tápanyagtáblázat4[[#This Row],[Column12]]&gt;O89,P89,IF(Tápanyagtáblázat4[[#This Row],[Column12]]&gt;O88,P88,IF(Tápanyagtáblázat4[[#This Row],[Column12]]&gt;O87,P87,P86))))))))</f>
        <v>0</v>
      </c>
    </row>
    <row r="89" spans="1:13" x14ac:dyDescent="0.25">
      <c r="A89" s="1" t="s">
        <v>573</v>
      </c>
      <c r="B89" s="20" t="s">
        <v>574</v>
      </c>
      <c r="C89" s="20" t="s">
        <v>575</v>
      </c>
      <c r="D89" s="20" t="s">
        <v>576</v>
      </c>
      <c r="E89" s="20" t="s">
        <v>340</v>
      </c>
      <c r="F89" s="20" t="s">
        <v>359</v>
      </c>
      <c r="G89" s="20" t="s">
        <v>168</v>
      </c>
      <c r="H89" s="20" t="s">
        <v>153</v>
      </c>
      <c r="I89" s="20" t="s">
        <v>232</v>
      </c>
      <c r="J89" s="20" t="s">
        <v>577</v>
      </c>
      <c r="K89" s="20" t="s">
        <v>524</v>
      </c>
      <c r="L89" s="20" t="s">
        <v>148</v>
      </c>
      <c r="M89" s="1">
        <f>IF(Tápanyagtáblázat4[[#This Row],[Column12]]="ny.","nyomokban",IF(Tápanyagtáblázat4[[#This Row],[Column12]]=0,"nincs",IF(Tápanyagtáblázat4[[#This Row],[Column12]]&gt;O93,P93,IF(Tápanyagtáblázat4[[#This Row],[Column12]]&gt;O92,P92,IF(Tápanyagtáblázat4[[#This Row],[Column12]]&gt;O91,P91,IF(Tápanyagtáblázat4[[#This Row],[Column12]]&gt;O90,P90,IF(Tápanyagtáblázat4[[#This Row],[Column12]]&gt;O89,P89,IF(Tápanyagtáblázat4[[#This Row],[Column12]]&gt;O88,P88,P87))))))))</f>
        <v>0</v>
      </c>
    </row>
    <row r="90" spans="1:13" x14ac:dyDescent="0.25">
      <c r="A90" s="1" t="s">
        <v>578</v>
      </c>
      <c r="B90" s="20" t="s">
        <v>579</v>
      </c>
      <c r="C90" s="20" t="s">
        <v>580</v>
      </c>
      <c r="D90" s="20" t="s">
        <v>581</v>
      </c>
      <c r="E90" s="20" t="s">
        <v>243</v>
      </c>
      <c r="F90" s="20" t="s">
        <v>498</v>
      </c>
      <c r="G90" s="20" t="s">
        <v>168</v>
      </c>
      <c r="H90" s="20" t="s">
        <v>153</v>
      </c>
      <c r="I90" s="20" t="s">
        <v>232</v>
      </c>
      <c r="J90" s="20" t="s">
        <v>569</v>
      </c>
      <c r="K90" s="20" t="s">
        <v>524</v>
      </c>
      <c r="L90" s="20" t="s">
        <v>148</v>
      </c>
      <c r="M90" s="1">
        <f>IF(Tápanyagtáblázat4[[#This Row],[Column12]]="ny.","nyomokban",IF(Tápanyagtáblázat4[[#This Row],[Column12]]=0,"nincs",IF(Tápanyagtáblázat4[[#This Row],[Column12]]&gt;O94,P94,IF(Tápanyagtáblázat4[[#This Row],[Column12]]&gt;O93,P93,IF(Tápanyagtáblázat4[[#This Row],[Column12]]&gt;O92,P92,IF(Tápanyagtáblázat4[[#This Row],[Column12]]&gt;O91,P91,IF(Tápanyagtáblázat4[[#This Row],[Column12]]&gt;O90,P90,IF(Tápanyagtáblázat4[[#This Row],[Column12]]&gt;O89,P89,P88))))))))</f>
        <v>0</v>
      </c>
    </row>
    <row r="91" spans="1:13" x14ac:dyDescent="0.25">
      <c r="A91" s="1" t="s">
        <v>582</v>
      </c>
      <c r="B91" s="20" t="s">
        <v>230</v>
      </c>
      <c r="C91" s="20" t="s">
        <v>356</v>
      </c>
      <c r="D91" s="20" t="s">
        <v>539</v>
      </c>
      <c r="E91" s="20" t="s">
        <v>379</v>
      </c>
      <c r="F91" s="20" t="s">
        <v>384</v>
      </c>
      <c r="G91" s="20" t="s">
        <v>168</v>
      </c>
      <c r="H91" s="20" t="s">
        <v>153</v>
      </c>
      <c r="I91" s="20" t="s">
        <v>168</v>
      </c>
      <c r="J91" s="20" t="s">
        <v>569</v>
      </c>
      <c r="K91" s="20" t="s">
        <v>540</v>
      </c>
      <c r="L91" s="20" t="s">
        <v>208</v>
      </c>
      <c r="M91" s="1">
        <f>IF(Tápanyagtáblázat4[[#This Row],[Column12]]="ny.","nyomokban",IF(Tápanyagtáblázat4[[#This Row],[Column12]]=0,"nincs",IF(Tápanyagtáblázat4[[#This Row],[Column12]]&gt;O95,P95,IF(Tápanyagtáblázat4[[#This Row],[Column12]]&gt;O94,P94,IF(Tápanyagtáblázat4[[#This Row],[Column12]]&gt;O93,P93,IF(Tápanyagtáblázat4[[#This Row],[Column12]]&gt;O92,P92,IF(Tápanyagtáblázat4[[#This Row],[Column12]]&gt;O91,P91,IF(Tápanyagtáblázat4[[#This Row],[Column12]]&gt;O90,P90,P89))))))))</f>
        <v>0</v>
      </c>
    </row>
    <row r="92" spans="1:13" x14ac:dyDescent="0.25">
      <c r="A92" s="1" t="s">
        <v>583</v>
      </c>
      <c r="B92" s="20" t="s">
        <v>584</v>
      </c>
      <c r="C92" s="20" t="s">
        <v>585</v>
      </c>
      <c r="D92" s="20" t="s">
        <v>586</v>
      </c>
      <c r="E92" s="20" t="s">
        <v>229</v>
      </c>
      <c r="F92" s="20" t="s">
        <v>227</v>
      </c>
      <c r="G92" s="20" t="s">
        <v>168</v>
      </c>
      <c r="H92" s="20" t="s">
        <v>153</v>
      </c>
      <c r="I92" s="20" t="s">
        <v>168</v>
      </c>
      <c r="J92" s="20" t="s">
        <v>569</v>
      </c>
      <c r="K92" s="20" t="s">
        <v>540</v>
      </c>
      <c r="L92" s="20" t="s">
        <v>208</v>
      </c>
      <c r="M92" s="1">
        <f>IF(Tápanyagtáblázat4[[#This Row],[Column12]]="ny.","nyomokban",IF(Tápanyagtáblázat4[[#This Row],[Column12]]=0,"nincs",IF(Tápanyagtáblázat4[[#This Row],[Column12]]&gt;O96,P96,IF(Tápanyagtáblázat4[[#This Row],[Column12]]&gt;O95,P95,IF(Tápanyagtáblázat4[[#This Row],[Column12]]&gt;O94,P94,IF(Tápanyagtáblázat4[[#This Row],[Column12]]&gt;O93,P93,IF(Tápanyagtáblázat4[[#This Row],[Column12]]&gt;O92,P92,IF(Tápanyagtáblázat4[[#This Row],[Column12]]&gt;O91,P91,P90))))))))</f>
        <v>0</v>
      </c>
    </row>
    <row r="93" spans="1:13" x14ac:dyDescent="0.25">
      <c r="A93" s="1" t="s">
        <v>587</v>
      </c>
      <c r="B93" s="20" t="s">
        <v>433</v>
      </c>
      <c r="C93" s="20" t="s">
        <v>434</v>
      </c>
      <c r="D93" s="20" t="s">
        <v>588</v>
      </c>
      <c r="E93" s="20" t="s">
        <v>419</v>
      </c>
      <c r="F93" s="20" t="s">
        <v>454</v>
      </c>
      <c r="G93" s="20" t="s">
        <v>168</v>
      </c>
      <c r="H93" s="20" t="s">
        <v>153</v>
      </c>
      <c r="I93" s="20" t="s">
        <v>168</v>
      </c>
      <c r="J93" s="20" t="s">
        <v>577</v>
      </c>
      <c r="K93" s="20" t="s">
        <v>524</v>
      </c>
      <c r="L93" s="20" t="s">
        <v>148</v>
      </c>
      <c r="M93" s="1">
        <f>IF(Tápanyagtáblázat4[[#This Row],[Column12]]="ny.","nyomokban",IF(Tápanyagtáblázat4[[#This Row],[Column12]]=0,"nincs",IF(Tápanyagtáblázat4[[#This Row],[Column12]]&gt;O97,P97,IF(Tápanyagtáblázat4[[#This Row],[Column12]]&gt;O96,P96,IF(Tápanyagtáblázat4[[#This Row],[Column12]]&gt;O95,P95,IF(Tápanyagtáblázat4[[#This Row],[Column12]]&gt;O94,P94,IF(Tápanyagtáblázat4[[#This Row],[Column12]]&gt;O93,P93,IF(Tápanyagtáblázat4[[#This Row],[Column12]]&gt;O92,P92,P91))))))))</f>
        <v>0</v>
      </c>
    </row>
    <row r="94" spans="1:13" x14ac:dyDescent="0.25">
      <c r="A94" s="1" t="s">
        <v>589</v>
      </c>
      <c r="B94" s="20" t="s">
        <v>590</v>
      </c>
      <c r="C94" s="20" t="s">
        <v>591</v>
      </c>
      <c r="D94" s="20" t="s">
        <v>592</v>
      </c>
      <c r="E94" s="20" t="s">
        <v>205</v>
      </c>
      <c r="F94" s="20" t="s">
        <v>593</v>
      </c>
      <c r="G94" s="20" t="s">
        <v>168</v>
      </c>
      <c r="H94" s="20" t="s">
        <v>153</v>
      </c>
      <c r="I94" s="20" t="s">
        <v>168</v>
      </c>
      <c r="J94" s="20" t="s">
        <v>577</v>
      </c>
      <c r="K94" s="20" t="s">
        <v>524</v>
      </c>
      <c r="L94" s="20" t="s">
        <v>148</v>
      </c>
      <c r="M94" s="1">
        <f>IF(Tápanyagtáblázat4[[#This Row],[Column12]]="ny.","nyomokban",IF(Tápanyagtáblázat4[[#This Row],[Column12]]=0,"nincs",IF(Tápanyagtáblázat4[[#This Row],[Column12]]&gt;O98,P98,IF(Tápanyagtáblázat4[[#This Row],[Column12]]&gt;O97,P97,IF(Tápanyagtáblázat4[[#This Row],[Column12]]&gt;O96,P96,IF(Tápanyagtáblázat4[[#This Row],[Column12]]&gt;O95,P95,IF(Tápanyagtáblázat4[[#This Row],[Column12]]&gt;O94,P94,IF(Tápanyagtáblázat4[[#This Row],[Column12]]&gt;O93,P93,P92))))))))</f>
        <v>0</v>
      </c>
    </row>
    <row r="95" spans="1:13" x14ac:dyDescent="0.25">
      <c r="A95" s="1" t="s">
        <v>594</v>
      </c>
      <c r="B95" s="20" t="s">
        <v>439</v>
      </c>
      <c r="C95" s="20" t="s">
        <v>440</v>
      </c>
      <c r="D95" s="20" t="s">
        <v>595</v>
      </c>
      <c r="E95" s="20" t="s">
        <v>596</v>
      </c>
      <c r="F95" s="20" t="s">
        <v>597</v>
      </c>
      <c r="G95" s="20" t="s">
        <v>168</v>
      </c>
      <c r="H95" s="20" t="s">
        <v>153</v>
      </c>
      <c r="I95" s="20" t="s">
        <v>168</v>
      </c>
      <c r="J95" s="20" t="s">
        <v>569</v>
      </c>
      <c r="K95" s="20" t="s">
        <v>540</v>
      </c>
      <c r="L95" s="20" t="s">
        <v>208</v>
      </c>
      <c r="M95" s="1">
        <f>IF(Tápanyagtáblázat4[[#This Row],[Column12]]="ny.","nyomokban",IF(Tápanyagtáblázat4[[#This Row],[Column12]]=0,"nincs",IF(Tápanyagtáblázat4[[#This Row],[Column12]]&gt;O99,P99,IF(Tápanyagtáblázat4[[#This Row],[Column12]]&gt;O98,P98,IF(Tápanyagtáblázat4[[#This Row],[Column12]]&gt;O97,P97,IF(Tápanyagtáblázat4[[#This Row],[Column12]]&gt;O96,P96,IF(Tápanyagtáblázat4[[#This Row],[Column12]]&gt;O95,P95,IF(Tápanyagtáblázat4[[#This Row],[Column12]]&gt;O94,P94,P93))))))))</f>
        <v>0</v>
      </c>
    </row>
    <row r="96" spans="1:13" x14ac:dyDescent="0.25">
      <c r="A96" s="1" t="s">
        <v>598</v>
      </c>
      <c r="B96" s="20" t="s">
        <v>599</v>
      </c>
      <c r="C96" s="20" t="s">
        <v>600</v>
      </c>
      <c r="D96" s="20" t="s">
        <v>209</v>
      </c>
      <c r="E96" s="20" t="s">
        <v>449</v>
      </c>
      <c r="F96" s="20" t="s">
        <v>601</v>
      </c>
      <c r="G96" s="20" t="s">
        <v>168</v>
      </c>
      <c r="H96" s="20" t="s">
        <v>153</v>
      </c>
      <c r="I96" s="20" t="s">
        <v>168</v>
      </c>
      <c r="J96" s="20" t="s">
        <v>569</v>
      </c>
      <c r="K96" s="20" t="s">
        <v>540</v>
      </c>
      <c r="L96" s="20" t="s">
        <v>208</v>
      </c>
      <c r="M96" s="1">
        <f>IF(Tápanyagtáblázat4[[#This Row],[Column12]]="ny.","nyomokban",IF(Tápanyagtáblázat4[[#This Row],[Column12]]=0,"nincs",IF(Tápanyagtáblázat4[[#This Row],[Column12]]&gt;O100,P100,IF(Tápanyagtáblázat4[[#This Row],[Column12]]&gt;O99,P99,IF(Tápanyagtáblázat4[[#This Row],[Column12]]&gt;O98,P98,IF(Tápanyagtáblázat4[[#This Row],[Column12]]&gt;O97,P97,IF(Tápanyagtáblázat4[[#This Row],[Column12]]&gt;O96,P96,IF(Tápanyagtáblázat4[[#This Row],[Column12]]&gt;O95,P95,P94))))))))</f>
        <v>0</v>
      </c>
    </row>
    <row r="97" spans="1:13" x14ac:dyDescent="0.25">
      <c r="A97" s="1" t="s">
        <v>110</v>
      </c>
      <c r="B97" s="20" t="s">
        <v>602</v>
      </c>
      <c r="C97" s="20" t="s">
        <v>603</v>
      </c>
      <c r="D97" s="20" t="s">
        <v>572</v>
      </c>
      <c r="E97" s="20" t="s">
        <v>604</v>
      </c>
      <c r="F97" s="20" t="s">
        <v>437</v>
      </c>
      <c r="G97" s="20" t="s">
        <v>168</v>
      </c>
      <c r="H97" s="20" t="s">
        <v>153</v>
      </c>
      <c r="I97" s="20" t="s">
        <v>431</v>
      </c>
      <c r="J97" s="20" t="s">
        <v>605</v>
      </c>
      <c r="K97" s="20" t="s">
        <v>197</v>
      </c>
      <c r="L97" s="20" t="s">
        <v>148</v>
      </c>
      <c r="M97" s="1">
        <f>IF(Tápanyagtáblázat4[[#This Row],[Column12]]="ny.","nyomokban",IF(Tápanyagtáblázat4[[#This Row],[Column12]]=0,"nincs",IF(Tápanyagtáblázat4[[#This Row],[Column12]]&gt;O101,P101,IF(Tápanyagtáblázat4[[#This Row],[Column12]]&gt;O100,P100,IF(Tápanyagtáblázat4[[#This Row],[Column12]]&gt;O99,P99,IF(Tápanyagtáblázat4[[#This Row],[Column12]]&gt;O98,P98,IF(Tápanyagtáblázat4[[#This Row],[Column12]]&gt;O97,P97,IF(Tápanyagtáblázat4[[#This Row],[Column12]]&gt;O96,P96,P95))))))))</f>
        <v>0</v>
      </c>
    </row>
    <row r="98" spans="1:13" x14ac:dyDescent="0.25">
      <c r="A98" s="1" t="s">
        <v>100</v>
      </c>
      <c r="B98" s="20" t="s">
        <v>606</v>
      </c>
      <c r="C98" s="20" t="s">
        <v>607</v>
      </c>
      <c r="D98" s="20" t="s">
        <v>532</v>
      </c>
      <c r="E98" s="20" t="s">
        <v>608</v>
      </c>
      <c r="F98" s="20" t="s">
        <v>145</v>
      </c>
      <c r="G98" s="20" t="s">
        <v>168</v>
      </c>
      <c r="H98" s="20" t="s">
        <v>168</v>
      </c>
      <c r="I98" s="20" t="s">
        <v>232</v>
      </c>
      <c r="J98" s="20" t="s">
        <v>519</v>
      </c>
      <c r="K98" s="20" t="s">
        <v>273</v>
      </c>
      <c r="L98" s="20" t="s">
        <v>148</v>
      </c>
      <c r="M98" s="1">
        <f>IF(Tápanyagtáblázat4[[#This Row],[Column12]]="ny.","nyomokban",IF(Tápanyagtáblázat4[[#This Row],[Column12]]=0,"nincs",IF(Tápanyagtáblázat4[[#This Row],[Column12]]&gt;O102,P102,IF(Tápanyagtáblázat4[[#This Row],[Column12]]&gt;O101,P101,IF(Tápanyagtáblázat4[[#This Row],[Column12]]&gt;O100,P100,IF(Tápanyagtáblázat4[[#This Row],[Column12]]&gt;O99,P99,IF(Tápanyagtáblázat4[[#This Row],[Column12]]&gt;O98,P98,IF(Tápanyagtáblázat4[[#This Row],[Column12]]&gt;O97,P97,P96))))))))</f>
        <v>0</v>
      </c>
    </row>
    <row r="99" spans="1:13" x14ac:dyDescent="0.25">
      <c r="A99" s="1" t="s">
        <v>116</v>
      </c>
      <c r="B99" s="20" t="s">
        <v>609</v>
      </c>
      <c r="C99" s="20" t="s">
        <v>610</v>
      </c>
      <c r="D99" s="20" t="s">
        <v>611</v>
      </c>
      <c r="E99" s="20" t="s">
        <v>612</v>
      </c>
      <c r="F99" s="20" t="s">
        <v>613</v>
      </c>
      <c r="G99" s="20" t="s">
        <v>159</v>
      </c>
      <c r="H99" s="20" t="s">
        <v>168</v>
      </c>
      <c r="I99" s="20" t="s">
        <v>168</v>
      </c>
      <c r="J99" s="20" t="s">
        <v>178</v>
      </c>
      <c r="K99" s="20" t="s">
        <v>215</v>
      </c>
      <c r="L99" s="20" t="s">
        <v>168</v>
      </c>
      <c r="M99" s="1">
        <f>IF(Tápanyagtáblázat4[[#This Row],[Column12]]="ny.","nyomokban",IF(Tápanyagtáblázat4[[#This Row],[Column12]]=0,"nincs",IF(Tápanyagtáblázat4[[#This Row],[Column12]]&gt;O103,P103,IF(Tápanyagtáblázat4[[#This Row],[Column12]]&gt;O102,P102,IF(Tápanyagtáblázat4[[#This Row],[Column12]]&gt;O101,P101,IF(Tápanyagtáblázat4[[#This Row],[Column12]]&gt;O100,P100,IF(Tápanyagtáblázat4[[#This Row],[Column12]]&gt;O99,P99,IF(Tápanyagtáblázat4[[#This Row],[Column12]]&gt;O98,P98,P97))))))))</f>
        <v>0</v>
      </c>
    </row>
    <row r="100" spans="1:13" x14ac:dyDescent="0.25">
      <c r="A100" s="1" t="s">
        <v>37</v>
      </c>
      <c r="B100" s="20" t="s">
        <v>614</v>
      </c>
      <c r="C100" s="20" t="s">
        <v>615</v>
      </c>
      <c r="D100" s="20" t="s">
        <v>616</v>
      </c>
      <c r="E100" s="20" t="s">
        <v>617</v>
      </c>
      <c r="F100" s="20" t="s">
        <v>385</v>
      </c>
      <c r="G100" s="20" t="s">
        <v>153</v>
      </c>
      <c r="H100" s="20" t="s">
        <v>153</v>
      </c>
      <c r="I100" s="20" t="s">
        <v>572</v>
      </c>
      <c r="J100" s="20" t="s">
        <v>197</v>
      </c>
      <c r="K100" s="20" t="s">
        <v>197</v>
      </c>
      <c r="L100" s="20" t="s">
        <v>312</v>
      </c>
      <c r="M100" s="1">
        <f>IF(Tápanyagtáblázat4[[#This Row],[Column12]]="ny.","nyomokban",IF(Tápanyagtáblázat4[[#This Row],[Column12]]=0,"nincs",IF(Tápanyagtáblázat4[[#This Row],[Column12]]&gt;O104,P104,IF(Tápanyagtáblázat4[[#This Row],[Column12]]&gt;O103,P103,IF(Tápanyagtáblázat4[[#This Row],[Column12]]&gt;O102,P102,IF(Tápanyagtáblázat4[[#This Row],[Column12]]&gt;O101,P101,IF(Tápanyagtáblázat4[[#This Row],[Column12]]&gt;O100,P100,IF(Tápanyagtáblázat4[[#This Row],[Column12]]&gt;O99,P99,P98))))))))</f>
        <v>0</v>
      </c>
    </row>
    <row r="101" spans="1:13" x14ac:dyDescent="0.25">
      <c r="A101" s="1" t="s">
        <v>97</v>
      </c>
      <c r="B101" s="20" t="s">
        <v>618</v>
      </c>
      <c r="C101" s="20" t="s">
        <v>619</v>
      </c>
      <c r="D101" s="20" t="s">
        <v>228</v>
      </c>
      <c r="E101" s="20" t="s">
        <v>620</v>
      </c>
      <c r="F101" s="20" t="s">
        <v>621</v>
      </c>
      <c r="G101" s="20" t="s">
        <v>168</v>
      </c>
      <c r="H101" s="20" t="s">
        <v>312</v>
      </c>
      <c r="I101" s="20" t="s">
        <v>312</v>
      </c>
      <c r="J101" s="20" t="s">
        <v>438</v>
      </c>
      <c r="K101" s="20" t="s">
        <v>197</v>
      </c>
      <c r="L101" s="20" t="s">
        <v>312</v>
      </c>
      <c r="M101" s="1">
        <f>IF(Tápanyagtáblázat4[[#This Row],[Column12]]="ny.","nyomokban",IF(Tápanyagtáblázat4[[#This Row],[Column12]]=0,"nincs",IF(Tápanyagtáblázat4[[#This Row],[Column12]]&gt;O105,P105,IF(Tápanyagtáblázat4[[#This Row],[Column12]]&gt;O104,P104,IF(Tápanyagtáblázat4[[#This Row],[Column12]]&gt;O103,P103,IF(Tápanyagtáblázat4[[#This Row],[Column12]]&gt;O102,P102,IF(Tápanyagtáblázat4[[#This Row],[Column12]]&gt;O101,P101,IF(Tápanyagtáblázat4[[#This Row],[Column12]]&gt;O100,P100,P99))))))))</f>
        <v>0</v>
      </c>
    </row>
    <row r="102" spans="1:13" x14ac:dyDescent="0.25">
      <c r="A102" s="1" t="s">
        <v>43</v>
      </c>
      <c r="B102" s="20" t="s">
        <v>622</v>
      </c>
      <c r="C102" s="20" t="s">
        <v>623</v>
      </c>
      <c r="D102" s="20" t="s">
        <v>624</v>
      </c>
      <c r="E102" s="20" t="s">
        <v>625</v>
      </c>
      <c r="F102" s="20" t="s">
        <v>626</v>
      </c>
      <c r="G102" s="20" t="s">
        <v>627</v>
      </c>
      <c r="H102" s="20" t="s">
        <v>312</v>
      </c>
      <c r="I102" s="20" t="s">
        <v>232</v>
      </c>
      <c r="J102" s="20" t="s">
        <v>569</v>
      </c>
      <c r="K102" s="20" t="s">
        <v>197</v>
      </c>
      <c r="L102" s="20" t="s">
        <v>169</v>
      </c>
      <c r="M102" s="1">
        <f>IF(Tápanyagtáblázat4[[#This Row],[Column12]]="ny.","nyomokban",IF(Tápanyagtáblázat4[[#This Row],[Column12]]=0,"nincs",IF(Tápanyagtáblázat4[[#This Row],[Column12]]&gt;O106,P106,IF(Tápanyagtáblázat4[[#This Row],[Column12]]&gt;O105,P105,IF(Tápanyagtáblázat4[[#This Row],[Column12]]&gt;O104,P104,IF(Tápanyagtáblázat4[[#This Row],[Column12]]&gt;O103,P103,IF(Tápanyagtáblázat4[[#This Row],[Column12]]&gt;O102,P102,IF(Tápanyagtáblázat4[[#This Row],[Column12]]&gt;O101,P101,P100))))))))</f>
        <v>0</v>
      </c>
    </row>
    <row r="103" spans="1:13" x14ac:dyDescent="0.25">
      <c r="A103" s="1" t="s">
        <v>84</v>
      </c>
      <c r="B103" s="20" t="s">
        <v>628</v>
      </c>
      <c r="C103" s="20" t="s">
        <v>629</v>
      </c>
      <c r="D103" s="20" t="s">
        <v>539</v>
      </c>
      <c r="E103" s="20" t="s">
        <v>630</v>
      </c>
      <c r="F103" s="20" t="s">
        <v>631</v>
      </c>
      <c r="G103" s="20" t="s">
        <v>176</v>
      </c>
      <c r="H103" s="20" t="s">
        <v>153</v>
      </c>
      <c r="I103" s="20" t="s">
        <v>232</v>
      </c>
      <c r="J103" s="20" t="s">
        <v>519</v>
      </c>
      <c r="K103" s="20" t="s">
        <v>197</v>
      </c>
      <c r="L103" s="20" t="s">
        <v>232</v>
      </c>
      <c r="M103" s="1">
        <f>IF(Tápanyagtáblázat4[[#This Row],[Column12]]="ny.","nyomokban",IF(Tápanyagtáblázat4[[#This Row],[Column12]]=0,"nincs",IF(Tápanyagtáblázat4[[#This Row],[Column12]]&gt;O107,P107,IF(Tápanyagtáblázat4[[#This Row],[Column12]]&gt;O106,P106,IF(Tápanyagtáblázat4[[#This Row],[Column12]]&gt;O105,P105,IF(Tápanyagtáblázat4[[#This Row],[Column12]]&gt;O104,P104,IF(Tápanyagtáblázat4[[#This Row],[Column12]]&gt;O103,P103,IF(Tápanyagtáblázat4[[#This Row],[Column12]]&gt;O102,P102,P101))))))))</f>
        <v>0</v>
      </c>
    </row>
    <row r="104" spans="1:13" x14ac:dyDescent="0.25">
      <c r="A104" s="1" t="s">
        <v>12</v>
      </c>
      <c r="B104" s="20" t="s">
        <v>632</v>
      </c>
      <c r="C104" s="20" t="s">
        <v>633</v>
      </c>
      <c r="D104" s="20" t="s">
        <v>634</v>
      </c>
      <c r="E104" s="20" t="s">
        <v>635</v>
      </c>
      <c r="F104" s="20" t="s">
        <v>289</v>
      </c>
      <c r="G104" s="20" t="s">
        <v>153</v>
      </c>
      <c r="H104" s="20" t="s">
        <v>168</v>
      </c>
      <c r="I104" s="20" t="s">
        <v>312</v>
      </c>
      <c r="J104" s="20" t="s">
        <v>280</v>
      </c>
      <c r="K104" s="20" t="s">
        <v>279</v>
      </c>
      <c r="L104" s="20" t="s">
        <v>312</v>
      </c>
      <c r="M104" s="1">
        <f>IF(Tápanyagtáblázat4[[#This Row],[Column12]]="ny.","nyomokban",IF(Tápanyagtáblázat4[[#This Row],[Column12]]=0,"nincs",IF(Tápanyagtáblázat4[[#This Row],[Column12]]&gt;O108,P108,IF(Tápanyagtáblázat4[[#This Row],[Column12]]&gt;O107,P107,IF(Tápanyagtáblázat4[[#This Row],[Column12]]&gt;O106,P106,IF(Tápanyagtáblázat4[[#This Row],[Column12]]&gt;O105,P105,IF(Tápanyagtáblázat4[[#This Row],[Column12]]&gt;O104,P104,IF(Tápanyagtáblázat4[[#This Row],[Column12]]&gt;O103,P103,P102))))))))</f>
        <v>0</v>
      </c>
    </row>
    <row r="105" spans="1:13" x14ac:dyDescent="0.25">
      <c r="A105" s="1" t="s">
        <v>109</v>
      </c>
      <c r="B105" s="20" t="s">
        <v>636</v>
      </c>
      <c r="C105" s="20" t="s">
        <v>637</v>
      </c>
      <c r="D105" s="20" t="s">
        <v>572</v>
      </c>
      <c r="E105" s="20" t="s">
        <v>638</v>
      </c>
      <c r="F105" s="20" t="s">
        <v>639</v>
      </c>
      <c r="G105" s="20" t="s">
        <v>153</v>
      </c>
      <c r="H105" s="20" t="s">
        <v>168</v>
      </c>
      <c r="I105" s="20" t="s">
        <v>232</v>
      </c>
      <c r="J105" s="20" t="s">
        <v>519</v>
      </c>
      <c r="K105" s="20" t="s">
        <v>273</v>
      </c>
      <c r="L105" s="20" t="s">
        <v>148</v>
      </c>
      <c r="M105" s="1">
        <f>IF(Tápanyagtáblázat4[[#This Row],[Column12]]="ny.","nyomokban",IF(Tápanyagtáblázat4[[#This Row],[Column12]]=0,"nincs",IF(Tápanyagtáblázat4[[#This Row],[Column12]]&gt;O109,P109,IF(Tápanyagtáblázat4[[#This Row],[Column12]]&gt;O108,P108,IF(Tápanyagtáblázat4[[#This Row],[Column12]]&gt;O107,P107,IF(Tápanyagtáblázat4[[#This Row],[Column12]]&gt;O106,P106,IF(Tápanyagtáblázat4[[#This Row],[Column12]]&gt;O105,P105,IF(Tápanyagtáblázat4[[#This Row],[Column12]]&gt;O104,P104,P103))))))))</f>
        <v>0</v>
      </c>
    </row>
    <row r="106" spans="1:13" x14ac:dyDescent="0.25">
      <c r="A106" s="1" t="s">
        <v>83</v>
      </c>
      <c r="B106" s="20" t="s">
        <v>640</v>
      </c>
      <c r="C106" s="20" t="s">
        <v>641</v>
      </c>
      <c r="D106" s="20" t="s">
        <v>245</v>
      </c>
      <c r="E106" s="20" t="s">
        <v>642</v>
      </c>
      <c r="F106" s="20" t="s">
        <v>643</v>
      </c>
      <c r="G106" s="20" t="s">
        <v>369</v>
      </c>
      <c r="H106" s="20" t="s">
        <v>168</v>
      </c>
      <c r="I106" s="20" t="s">
        <v>191</v>
      </c>
      <c r="J106" s="20" t="s">
        <v>273</v>
      </c>
      <c r="K106" s="20" t="s">
        <v>161</v>
      </c>
      <c r="L106" s="20" t="s">
        <v>252</v>
      </c>
      <c r="M106" s="1">
        <f>IF(Tápanyagtáblázat4[[#This Row],[Column12]]="ny.","nyomokban",IF(Tápanyagtáblázat4[[#This Row],[Column12]]=0,"nincs",IF(Tápanyagtáblázat4[[#This Row],[Column12]]&gt;O110,P110,IF(Tápanyagtáblázat4[[#This Row],[Column12]]&gt;O109,P109,IF(Tápanyagtáblázat4[[#This Row],[Column12]]&gt;O108,P108,IF(Tápanyagtáblázat4[[#This Row],[Column12]]&gt;O107,P107,IF(Tápanyagtáblázat4[[#This Row],[Column12]]&gt;O106,P106,IF(Tápanyagtáblázat4[[#This Row],[Column12]]&gt;O105,P105,P104))))))))</f>
        <v>0</v>
      </c>
    </row>
    <row r="107" spans="1:13" x14ac:dyDescent="0.25">
      <c r="A107" s="1" t="s">
        <v>96</v>
      </c>
      <c r="B107" s="20" t="s">
        <v>644</v>
      </c>
      <c r="C107" s="20" t="s">
        <v>645</v>
      </c>
      <c r="D107" s="20" t="s">
        <v>646</v>
      </c>
      <c r="E107" s="20" t="s">
        <v>261</v>
      </c>
      <c r="F107" s="20" t="s">
        <v>647</v>
      </c>
      <c r="G107" s="20" t="s">
        <v>176</v>
      </c>
      <c r="H107" s="20" t="s">
        <v>469</v>
      </c>
      <c r="I107" s="20" t="s">
        <v>191</v>
      </c>
      <c r="J107" s="20" t="s">
        <v>648</v>
      </c>
      <c r="K107" s="20" t="s">
        <v>161</v>
      </c>
      <c r="L107" s="20" t="s">
        <v>465</v>
      </c>
      <c r="M107" s="1">
        <f>IF(Tápanyagtáblázat4[[#This Row],[Column12]]="ny.","nyomokban",IF(Tápanyagtáblázat4[[#This Row],[Column12]]=0,"nincs",IF(Tápanyagtáblázat4[[#This Row],[Column12]]&gt;O111,P111,IF(Tápanyagtáblázat4[[#This Row],[Column12]]&gt;O110,P110,IF(Tápanyagtáblázat4[[#This Row],[Column12]]&gt;O109,P109,IF(Tápanyagtáblázat4[[#This Row],[Column12]]&gt;O108,P108,IF(Tápanyagtáblázat4[[#This Row],[Column12]]&gt;O107,P107,IF(Tápanyagtáblázat4[[#This Row],[Column12]]&gt;O106,P106,P105))))))))</f>
        <v>0</v>
      </c>
    </row>
    <row r="108" spans="1:13" x14ac:dyDescent="0.25">
      <c r="A108" s="1" t="s">
        <v>72</v>
      </c>
      <c r="B108" s="20" t="s">
        <v>649</v>
      </c>
      <c r="C108" s="20" t="s">
        <v>650</v>
      </c>
      <c r="D108" s="20" t="s">
        <v>492</v>
      </c>
      <c r="E108" s="20" t="s">
        <v>538</v>
      </c>
      <c r="F108" s="20" t="s">
        <v>651</v>
      </c>
      <c r="G108" s="20" t="s">
        <v>167</v>
      </c>
      <c r="H108" s="20" t="s">
        <v>246</v>
      </c>
      <c r="I108" s="20" t="s">
        <v>232</v>
      </c>
      <c r="J108" s="20" t="s">
        <v>152</v>
      </c>
      <c r="K108" s="20" t="s">
        <v>273</v>
      </c>
      <c r="L108" s="20" t="s">
        <v>153</v>
      </c>
      <c r="M108" s="1" t="str">
        <f>IF(Tápanyagtáblázat4[[#This Row],[Column12]]="ny.","nyomokban",IF(Tápanyagtáblázat4[[#This Row],[Column12]]=0,"nincs",IF(Tápanyagtáblázat4[[#This Row],[Column12]]&gt;O112,P112,IF(Tápanyagtáblázat4[[#This Row],[Column12]]&gt;O111,P111,IF(Tápanyagtáblázat4[[#This Row],[Column12]]&gt;O110,P110,IF(Tápanyagtáblázat4[[#This Row],[Column12]]&gt;O109,P109,IF(Tápanyagtáblázat4[[#This Row],[Column12]]&gt;O108,P108,IF(Tápanyagtáblázat4[[#This Row],[Column12]]&gt;O107,P107,P106))))))))</f>
        <v>nyomokban</v>
      </c>
    </row>
    <row r="109" spans="1:13" x14ac:dyDescent="0.25">
      <c r="A109" s="1" t="s">
        <v>652</v>
      </c>
      <c r="B109" s="20" t="s">
        <v>433</v>
      </c>
      <c r="C109" s="20" t="s">
        <v>434</v>
      </c>
      <c r="D109" s="20" t="s">
        <v>385</v>
      </c>
      <c r="E109" s="20" t="s">
        <v>386</v>
      </c>
      <c r="F109" s="20" t="s">
        <v>419</v>
      </c>
      <c r="G109" s="20" t="s">
        <v>153</v>
      </c>
      <c r="H109" s="20" t="s">
        <v>153</v>
      </c>
      <c r="I109" s="20" t="s">
        <v>572</v>
      </c>
      <c r="J109" s="20" t="s">
        <v>197</v>
      </c>
      <c r="K109" s="20" t="s">
        <v>197</v>
      </c>
      <c r="L109" s="20" t="s">
        <v>312</v>
      </c>
      <c r="M109" s="1">
        <f>IF(Tápanyagtáblázat4[[#This Row],[Column12]]="ny.","nyomokban",IF(Tápanyagtáblázat4[[#This Row],[Column12]]=0,"nincs",IF(Tápanyagtáblázat4[[#This Row],[Column12]]&gt;O113,P113,IF(Tápanyagtáblázat4[[#This Row],[Column12]]&gt;O112,P112,IF(Tápanyagtáblázat4[[#This Row],[Column12]]&gt;O111,P111,IF(Tápanyagtáblázat4[[#This Row],[Column12]]&gt;O110,P110,IF(Tápanyagtáblázat4[[#This Row],[Column12]]&gt;O109,P109,IF(Tápanyagtáblázat4[[#This Row],[Column12]]&gt;O108,P108,P107))))))))</f>
        <v>0</v>
      </c>
    </row>
    <row r="110" spans="1:13" x14ac:dyDescent="0.25">
      <c r="A110" s="1" t="s">
        <v>653</v>
      </c>
      <c r="B110" s="20" t="s">
        <v>224</v>
      </c>
      <c r="C110" s="20" t="s">
        <v>225</v>
      </c>
      <c r="D110" s="20" t="s">
        <v>557</v>
      </c>
      <c r="E110" s="20" t="s">
        <v>654</v>
      </c>
      <c r="F110" s="20" t="s">
        <v>655</v>
      </c>
      <c r="G110" s="20" t="s">
        <v>153</v>
      </c>
      <c r="H110" s="20" t="s">
        <v>153</v>
      </c>
      <c r="I110" s="20" t="s">
        <v>572</v>
      </c>
      <c r="J110" s="20" t="s">
        <v>197</v>
      </c>
      <c r="K110" s="20" t="s">
        <v>197</v>
      </c>
      <c r="L110" s="20" t="s">
        <v>312</v>
      </c>
      <c r="M110" s="1">
        <f>IF(Tápanyagtáblázat4[[#This Row],[Column12]]="ny.","nyomokban",IF(Tápanyagtáblázat4[[#This Row],[Column12]]=0,"nincs",IF(Tápanyagtáblázat4[[#This Row],[Column12]]&gt;O114,P114,IF(Tápanyagtáblázat4[[#This Row],[Column12]]&gt;O113,P113,IF(Tápanyagtáblázat4[[#This Row],[Column12]]&gt;O112,P112,IF(Tápanyagtáblázat4[[#This Row],[Column12]]&gt;O111,P111,IF(Tápanyagtáblázat4[[#This Row],[Column12]]&gt;O110,P110,IF(Tápanyagtáblázat4[[#This Row],[Column12]]&gt;O109,P109,P108))))))))</f>
        <v>0</v>
      </c>
    </row>
    <row r="111" spans="1:13" x14ac:dyDescent="0.25">
      <c r="A111" s="1" t="s">
        <v>656</v>
      </c>
      <c r="B111" s="20" t="s">
        <v>657</v>
      </c>
      <c r="C111" s="20" t="s">
        <v>658</v>
      </c>
      <c r="D111" s="20" t="s">
        <v>347</v>
      </c>
      <c r="E111" s="20" t="s">
        <v>156</v>
      </c>
      <c r="F111" s="20" t="s">
        <v>659</v>
      </c>
      <c r="G111" s="20" t="s">
        <v>153</v>
      </c>
      <c r="H111" s="20" t="s">
        <v>153</v>
      </c>
      <c r="I111" s="20" t="s">
        <v>572</v>
      </c>
      <c r="J111" s="20" t="s">
        <v>197</v>
      </c>
      <c r="K111" s="20" t="s">
        <v>197</v>
      </c>
      <c r="L111" s="20" t="s">
        <v>312</v>
      </c>
      <c r="M111" s="1">
        <f>IF(Tápanyagtáblázat4[[#This Row],[Column12]]="ny.","nyomokban",IF(Tápanyagtáblázat4[[#This Row],[Column12]]=0,"nincs",IF(Tápanyagtáblázat4[[#This Row],[Column12]]&gt;O115,P115,IF(Tápanyagtáblázat4[[#This Row],[Column12]]&gt;O114,P114,IF(Tápanyagtáblázat4[[#This Row],[Column12]]&gt;O113,P113,IF(Tápanyagtáblázat4[[#This Row],[Column12]]&gt;O112,P112,IF(Tápanyagtáblázat4[[#This Row],[Column12]]&gt;O111,P111,IF(Tápanyagtáblázat4[[#This Row],[Column12]]&gt;O110,P110,P109))))))))</f>
        <v>0</v>
      </c>
    </row>
    <row r="112" spans="1:13" x14ac:dyDescent="0.25">
      <c r="A112" s="1" t="s">
        <v>660</v>
      </c>
      <c r="B112" s="20" t="s">
        <v>599</v>
      </c>
      <c r="C112" s="20" t="s">
        <v>600</v>
      </c>
      <c r="D112" s="20" t="s">
        <v>661</v>
      </c>
      <c r="E112" s="20" t="s">
        <v>470</v>
      </c>
      <c r="F112" s="20" t="s">
        <v>662</v>
      </c>
      <c r="G112" s="20" t="s">
        <v>153</v>
      </c>
      <c r="H112" s="20" t="s">
        <v>153</v>
      </c>
      <c r="I112" s="20" t="s">
        <v>572</v>
      </c>
      <c r="J112" s="20" t="s">
        <v>197</v>
      </c>
      <c r="K112" s="20" t="s">
        <v>197</v>
      </c>
      <c r="L112" s="20" t="s">
        <v>312</v>
      </c>
      <c r="M112" s="1">
        <f>IF(Tápanyagtáblázat4[[#This Row],[Column12]]="ny.","nyomokban",IF(Tápanyagtáblázat4[[#This Row],[Column12]]=0,"nincs",IF(Tápanyagtáblázat4[[#This Row],[Column12]]&gt;O116,P116,IF(Tápanyagtáblázat4[[#This Row],[Column12]]&gt;O115,P115,IF(Tápanyagtáblázat4[[#This Row],[Column12]]&gt;O114,P114,IF(Tápanyagtáblázat4[[#This Row],[Column12]]&gt;O113,P113,IF(Tápanyagtáblázat4[[#This Row],[Column12]]&gt;O112,P112,IF(Tápanyagtáblázat4[[#This Row],[Column12]]&gt;O111,P111,P110))))))))</f>
        <v>0</v>
      </c>
    </row>
    <row r="113" spans="1:13" x14ac:dyDescent="0.25">
      <c r="A113" s="1" t="s">
        <v>663</v>
      </c>
      <c r="B113" s="20" t="s">
        <v>664</v>
      </c>
      <c r="C113" s="20" t="s">
        <v>665</v>
      </c>
      <c r="D113" s="20" t="s">
        <v>666</v>
      </c>
      <c r="E113" s="20" t="s">
        <v>667</v>
      </c>
      <c r="F113" s="20" t="s">
        <v>668</v>
      </c>
      <c r="G113" s="20" t="s">
        <v>168</v>
      </c>
      <c r="H113" s="20" t="s">
        <v>312</v>
      </c>
      <c r="I113" s="20" t="s">
        <v>263</v>
      </c>
      <c r="J113" s="20" t="s">
        <v>151</v>
      </c>
      <c r="K113" s="20" t="s">
        <v>160</v>
      </c>
      <c r="L113" s="20" t="s">
        <v>669</v>
      </c>
      <c r="M113" s="1">
        <f>IF(Tápanyagtáblázat4[[#This Row],[Column12]]="ny.","nyomokban",IF(Tápanyagtáblázat4[[#This Row],[Column12]]=0,"nincs",IF(Tápanyagtáblázat4[[#This Row],[Column12]]&gt;O117,P117,IF(Tápanyagtáblázat4[[#This Row],[Column12]]&gt;O116,P116,IF(Tápanyagtáblázat4[[#This Row],[Column12]]&gt;O115,P115,IF(Tápanyagtáblázat4[[#This Row],[Column12]]&gt;O114,P114,IF(Tápanyagtáblázat4[[#This Row],[Column12]]&gt;O113,P113,IF(Tápanyagtáblázat4[[#This Row],[Column12]]&gt;O112,P112,P111))))))))</f>
        <v>0</v>
      </c>
    </row>
    <row r="114" spans="1:13" x14ac:dyDescent="0.25">
      <c r="A114" s="1" t="s">
        <v>670</v>
      </c>
      <c r="B114" s="20" t="s">
        <v>671</v>
      </c>
      <c r="C114" s="20" t="s">
        <v>672</v>
      </c>
      <c r="D114" s="20" t="s">
        <v>301</v>
      </c>
      <c r="E114" s="20" t="s">
        <v>498</v>
      </c>
      <c r="F114" s="20" t="s">
        <v>673</v>
      </c>
      <c r="G114" s="20" t="s">
        <v>674</v>
      </c>
      <c r="H114" s="20" t="s">
        <v>153</v>
      </c>
      <c r="I114" s="20" t="s">
        <v>215</v>
      </c>
      <c r="J114" s="20" t="s">
        <v>178</v>
      </c>
      <c r="K114" s="20" t="s">
        <v>280</v>
      </c>
      <c r="L114" s="20" t="s">
        <v>168</v>
      </c>
      <c r="M114" s="1">
        <f>IF(Tápanyagtáblázat4[[#This Row],[Column12]]="ny.","nyomokban",IF(Tápanyagtáblázat4[[#This Row],[Column12]]=0,"nincs",IF(Tápanyagtáblázat4[[#This Row],[Column12]]&gt;O118,P118,IF(Tápanyagtáblázat4[[#This Row],[Column12]]&gt;O117,P117,IF(Tápanyagtáblázat4[[#This Row],[Column12]]&gt;O116,P116,IF(Tápanyagtáblázat4[[#This Row],[Column12]]&gt;O115,P115,IF(Tápanyagtáblázat4[[#This Row],[Column12]]&gt;O114,P114,IF(Tápanyagtáblázat4[[#This Row],[Column12]]&gt;O113,P113,P112))))))))</f>
        <v>0</v>
      </c>
    </row>
    <row r="115" spans="1:13" x14ac:dyDescent="0.25">
      <c r="A115" s="1" t="s">
        <v>675</v>
      </c>
      <c r="B115" s="20" t="s">
        <v>676</v>
      </c>
      <c r="C115" s="20" t="s">
        <v>677</v>
      </c>
      <c r="D115" s="20" t="s">
        <v>449</v>
      </c>
      <c r="E115" s="20" t="s">
        <v>669</v>
      </c>
      <c r="F115" s="20" t="s">
        <v>678</v>
      </c>
      <c r="G115" s="20" t="s">
        <v>168</v>
      </c>
      <c r="H115" s="20" t="s">
        <v>153</v>
      </c>
      <c r="I115" s="20" t="s">
        <v>280</v>
      </c>
      <c r="J115" s="20" t="s">
        <v>152</v>
      </c>
      <c r="K115" s="20" t="s">
        <v>152</v>
      </c>
      <c r="L115" s="20" t="s">
        <v>168</v>
      </c>
      <c r="M115" s="1">
        <f>IF(Tápanyagtáblázat4[[#This Row],[Column12]]="ny.","nyomokban",IF(Tápanyagtáblázat4[[#This Row],[Column12]]=0,"nincs",IF(Tápanyagtáblázat4[[#This Row],[Column12]]&gt;O119,P119,IF(Tápanyagtáblázat4[[#This Row],[Column12]]&gt;O118,P118,IF(Tápanyagtáblázat4[[#This Row],[Column12]]&gt;O117,P117,IF(Tápanyagtáblázat4[[#This Row],[Column12]]&gt;O116,P116,IF(Tápanyagtáblázat4[[#This Row],[Column12]]&gt;O115,P115,IF(Tápanyagtáblázat4[[#This Row],[Column12]]&gt;O114,P114,P113))))))))</f>
        <v>0</v>
      </c>
    </row>
    <row r="116" spans="1:13" x14ac:dyDescent="0.25">
      <c r="A116" s="1" t="s">
        <v>679</v>
      </c>
      <c r="B116" s="20" t="s">
        <v>680</v>
      </c>
      <c r="C116" s="20" t="s">
        <v>681</v>
      </c>
      <c r="D116" s="20" t="s">
        <v>250</v>
      </c>
      <c r="E116" s="20" t="s">
        <v>682</v>
      </c>
      <c r="F116" s="20" t="s">
        <v>683</v>
      </c>
      <c r="G116" s="20" t="s">
        <v>336</v>
      </c>
      <c r="H116" s="20" t="s">
        <v>153</v>
      </c>
      <c r="I116" s="20" t="s">
        <v>215</v>
      </c>
      <c r="J116" s="20" t="s">
        <v>178</v>
      </c>
      <c r="K116" s="20" t="s">
        <v>280</v>
      </c>
      <c r="L116" s="20" t="s">
        <v>168</v>
      </c>
      <c r="M116" s="1">
        <f>IF(Tápanyagtáblázat4[[#This Row],[Column12]]="ny.","nyomokban",IF(Tápanyagtáblázat4[[#This Row],[Column12]]=0,"nincs",IF(Tápanyagtáblázat4[[#This Row],[Column12]]&gt;O120,P120,IF(Tápanyagtáblázat4[[#This Row],[Column12]]&gt;O119,P119,IF(Tápanyagtáblázat4[[#This Row],[Column12]]&gt;O118,P118,IF(Tápanyagtáblázat4[[#This Row],[Column12]]&gt;O117,P117,IF(Tápanyagtáblázat4[[#This Row],[Column12]]&gt;O116,P116,IF(Tápanyagtáblázat4[[#This Row],[Column12]]&gt;O115,P115,P114))))))))</f>
        <v>0</v>
      </c>
    </row>
    <row r="117" spans="1:13" x14ac:dyDescent="0.25">
      <c r="A117" s="1" t="s">
        <v>684</v>
      </c>
      <c r="B117" s="20" t="s">
        <v>286</v>
      </c>
      <c r="C117" s="20" t="s">
        <v>287</v>
      </c>
      <c r="D117" s="20" t="s">
        <v>266</v>
      </c>
      <c r="E117" s="20" t="s">
        <v>485</v>
      </c>
      <c r="F117" s="20" t="s">
        <v>685</v>
      </c>
      <c r="G117" s="20" t="s">
        <v>168</v>
      </c>
      <c r="H117" s="20" t="s">
        <v>153</v>
      </c>
      <c r="I117" s="20" t="s">
        <v>178</v>
      </c>
      <c r="J117" s="20" t="s">
        <v>178</v>
      </c>
      <c r="K117" s="20" t="s">
        <v>161</v>
      </c>
      <c r="L117" s="20" t="s">
        <v>168</v>
      </c>
      <c r="M117" s="1">
        <f>IF(Tápanyagtáblázat4[[#This Row],[Column12]]="ny.","nyomokban",IF(Tápanyagtáblázat4[[#This Row],[Column12]]=0,"nincs",IF(Tápanyagtáblázat4[[#This Row],[Column12]]&gt;O121,P121,IF(Tápanyagtáblázat4[[#This Row],[Column12]]&gt;O120,P120,IF(Tápanyagtáblázat4[[#This Row],[Column12]]&gt;O119,P119,IF(Tápanyagtáblázat4[[#This Row],[Column12]]&gt;O118,P118,IF(Tápanyagtáblázat4[[#This Row],[Column12]]&gt;O117,P117,IF(Tápanyagtáblázat4[[#This Row],[Column12]]&gt;O116,P116,P115))))))))</f>
        <v>0</v>
      </c>
    </row>
    <row r="118" spans="1:13" x14ac:dyDescent="0.25">
      <c r="A118" s="1" t="s">
        <v>686</v>
      </c>
      <c r="B118" s="20" t="s">
        <v>687</v>
      </c>
      <c r="C118" s="20" t="s">
        <v>688</v>
      </c>
      <c r="D118" s="20" t="s">
        <v>532</v>
      </c>
      <c r="E118" s="20" t="s">
        <v>689</v>
      </c>
      <c r="F118" s="20" t="s">
        <v>690</v>
      </c>
      <c r="G118" s="20" t="s">
        <v>159</v>
      </c>
      <c r="H118" s="20" t="s">
        <v>168</v>
      </c>
      <c r="I118" s="20" t="s">
        <v>280</v>
      </c>
      <c r="J118" s="20" t="s">
        <v>354</v>
      </c>
      <c r="K118" s="20" t="s">
        <v>151</v>
      </c>
      <c r="L118" s="20" t="s">
        <v>168</v>
      </c>
      <c r="M118" s="1">
        <f>IF(Tápanyagtáblázat4[[#This Row],[Column12]]="ny.","nyomokban",IF(Tápanyagtáblázat4[[#This Row],[Column12]]=0,"nincs",IF(Tápanyagtáblázat4[[#This Row],[Column12]]&gt;O122,P122,IF(Tápanyagtáblázat4[[#This Row],[Column12]]&gt;O121,P121,IF(Tápanyagtáblázat4[[#This Row],[Column12]]&gt;O120,P120,IF(Tápanyagtáblázat4[[#This Row],[Column12]]&gt;O119,P119,IF(Tápanyagtáblázat4[[#This Row],[Column12]]&gt;O118,P118,IF(Tápanyagtáblázat4[[#This Row],[Column12]]&gt;O117,P117,P116))))))))</f>
        <v>0</v>
      </c>
    </row>
    <row r="119" spans="1:13" x14ac:dyDescent="0.25">
      <c r="A119" s="1" t="s">
        <v>691</v>
      </c>
      <c r="B119" s="20" t="s">
        <v>692</v>
      </c>
      <c r="C119" s="20" t="s">
        <v>693</v>
      </c>
      <c r="D119" s="20" t="s">
        <v>303</v>
      </c>
      <c r="E119" s="20" t="s">
        <v>303</v>
      </c>
      <c r="F119" s="20" t="s">
        <v>683</v>
      </c>
      <c r="G119" s="20" t="s">
        <v>336</v>
      </c>
      <c r="H119" s="20" t="s">
        <v>153</v>
      </c>
      <c r="I119" s="20" t="s">
        <v>216</v>
      </c>
      <c r="J119" s="20" t="s">
        <v>169</v>
      </c>
      <c r="K119" s="20" t="s">
        <v>222</v>
      </c>
      <c r="L119" s="20" t="s">
        <v>168</v>
      </c>
      <c r="M119" s="1">
        <f>IF(Tápanyagtáblázat4[[#This Row],[Column12]]="ny.","nyomokban",IF(Tápanyagtáblázat4[[#This Row],[Column12]]=0,"nincs",IF(Tápanyagtáblázat4[[#This Row],[Column12]]&gt;O123,P123,IF(Tápanyagtáblázat4[[#This Row],[Column12]]&gt;O122,P122,IF(Tápanyagtáblázat4[[#This Row],[Column12]]&gt;O121,P121,IF(Tápanyagtáblázat4[[#This Row],[Column12]]&gt;O120,P120,IF(Tápanyagtáblázat4[[#This Row],[Column12]]&gt;O119,P119,IF(Tápanyagtáblázat4[[#This Row],[Column12]]&gt;O118,P118,P117))))))))</f>
        <v>0</v>
      </c>
    </row>
    <row r="120" spans="1:13" x14ac:dyDescent="0.25">
      <c r="A120" s="1" t="s">
        <v>694</v>
      </c>
      <c r="B120" s="20" t="s">
        <v>590</v>
      </c>
      <c r="C120" s="20" t="s">
        <v>591</v>
      </c>
      <c r="D120" s="20" t="s">
        <v>219</v>
      </c>
      <c r="E120" s="20" t="s">
        <v>695</v>
      </c>
      <c r="F120" s="20" t="s">
        <v>696</v>
      </c>
      <c r="G120" s="20" t="s">
        <v>184</v>
      </c>
      <c r="H120" s="20" t="s">
        <v>153</v>
      </c>
      <c r="I120" s="20" t="s">
        <v>252</v>
      </c>
      <c r="J120" s="20" t="s">
        <v>279</v>
      </c>
      <c r="K120" s="20" t="s">
        <v>280</v>
      </c>
      <c r="L120" s="20" t="s">
        <v>168</v>
      </c>
      <c r="M120" s="1">
        <f>IF(Tápanyagtáblázat4[[#This Row],[Column12]]="ny.","nyomokban",IF(Tápanyagtáblázat4[[#This Row],[Column12]]=0,"nincs",IF(Tápanyagtáblázat4[[#This Row],[Column12]]&gt;O124,P124,IF(Tápanyagtáblázat4[[#This Row],[Column12]]&gt;O123,P123,IF(Tápanyagtáblázat4[[#This Row],[Column12]]&gt;O122,P122,IF(Tápanyagtáblázat4[[#This Row],[Column12]]&gt;O121,P121,IF(Tápanyagtáblázat4[[#This Row],[Column12]]&gt;O120,P120,IF(Tápanyagtáblázat4[[#This Row],[Column12]]&gt;O119,P119,P118))))))))</f>
        <v>0</v>
      </c>
    </row>
    <row r="121" spans="1:13" x14ac:dyDescent="0.25">
      <c r="A121" s="1" t="s">
        <v>697</v>
      </c>
      <c r="B121" s="20" t="s">
        <v>698</v>
      </c>
      <c r="C121" s="20" t="s">
        <v>699</v>
      </c>
      <c r="D121" s="20" t="s">
        <v>441</v>
      </c>
      <c r="E121" s="20" t="s">
        <v>369</v>
      </c>
      <c r="F121" s="20" t="s">
        <v>700</v>
      </c>
      <c r="G121" s="20" t="s">
        <v>184</v>
      </c>
      <c r="H121" s="20" t="s">
        <v>153</v>
      </c>
      <c r="I121" s="20" t="s">
        <v>252</v>
      </c>
      <c r="J121" s="20" t="s">
        <v>279</v>
      </c>
      <c r="K121" s="20" t="s">
        <v>280</v>
      </c>
      <c r="L121" s="20" t="s">
        <v>168</v>
      </c>
      <c r="M121" s="1">
        <f>IF(Tápanyagtáblázat4[[#This Row],[Column12]]="ny.","nyomokban",IF(Tápanyagtáblázat4[[#This Row],[Column12]]=0,"nincs",IF(Tápanyagtáblázat4[[#This Row],[Column12]]&gt;O125,P125,IF(Tápanyagtáblázat4[[#This Row],[Column12]]&gt;O124,P124,IF(Tápanyagtáblázat4[[#This Row],[Column12]]&gt;O123,P123,IF(Tápanyagtáblázat4[[#This Row],[Column12]]&gt;O122,P122,IF(Tápanyagtáblázat4[[#This Row],[Column12]]&gt;O121,P121,IF(Tápanyagtáblázat4[[#This Row],[Column12]]&gt;O120,P120,P119))))))))</f>
        <v>0</v>
      </c>
    </row>
    <row r="122" spans="1:13" x14ac:dyDescent="0.25">
      <c r="A122" s="1" t="s">
        <v>701</v>
      </c>
      <c r="B122" s="20" t="s">
        <v>702</v>
      </c>
      <c r="C122" s="20" t="s">
        <v>703</v>
      </c>
      <c r="D122" s="20" t="s">
        <v>277</v>
      </c>
      <c r="E122" s="20" t="s">
        <v>627</v>
      </c>
      <c r="F122" s="20" t="s">
        <v>704</v>
      </c>
      <c r="G122" s="20" t="s">
        <v>336</v>
      </c>
      <c r="H122" s="20" t="s">
        <v>153</v>
      </c>
      <c r="I122" s="20" t="s">
        <v>222</v>
      </c>
      <c r="J122" s="20" t="s">
        <v>279</v>
      </c>
      <c r="K122" s="20" t="s">
        <v>171</v>
      </c>
      <c r="L122" s="20" t="s">
        <v>168</v>
      </c>
      <c r="M122" s="1">
        <f>IF(Tápanyagtáblázat4[[#This Row],[Column12]]="ny.","nyomokban",IF(Tápanyagtáblázat4[[#This Row],[Column12]]=0,"nincs",IF(Tápanyagtáblázat4[[#This Row],[Column12]]&gt;O126,P126,IF(Tápanyagtáblázat4[[#This Row],[Column12]]&gt;O125,P125,IF(Tápanyagtáblázat4[[#This Row],[Column12]]&gt;O124,P124,IF(Tápanyagtáblázat4[[#This Row],[Column12]]&gt;O123,P123,IF(Tápanyagtáblázat4[[#This Row],[Column12]]&gt;O122,P122,IF(Tápanyagtáblázat4[[#This Row],[Column12]]&gt;O121,P121,P120))))))))</f>
        <v>0</v>
      </c>
    </row>
    <row r="123" spans="1:13" x14ac:dyDescent="0.25">
      <c r="A123" s="1" t="s">
        <v>705</v>
      </c>
      <c r="B123" s="20" t="s">
        <v>706</v>
      </c>
      <c r="C123" s="20" t="s">
        <v>707</v>
      </c>
      <c r="D123" s="20" t="s">
        <v>364</v>
      </c>
      <c r="E123" s="20" t="s">
        <v>172</v>
      </c>
      <c r="F123" s="20" t="s">
        <v>358</v>
      </c>
      <c r="G123" s="20" t="s">
        <v>167</v>
      </c>
      <c r="H123" s="20" t="s">
        <v>168</v>
      </c>
      <c r="I123" s="20" t="s">
        <v>168</v>
      </c>
      <c r="J123" s="20" t="s">
        <v>222</v>
      </c>
      <c r="K123" s="20" t="s">
        <v>229</v>
      </c>
      <c r="L123" s="20" t="s">
        <v>168</v>
      </c>
      <c r="M123" s="1">
        <f>IF(Tápanyagtáblázat4[[#This Row],[Column12]]="ny.","nyomokban",IF(Tápanyagtáblázat4[[#This Row],[Column12]]=0,"nincs",IF(Tápanyagtáblázat4[[#This Row],[Column12]]&gt;O127,P127,IF(Tápanyagtáblázat4[[#This Row],[Column12]]&gt;O126,P126,IF(Tápanyagtáblázat4[[#This Row],[Column12]]&gt;O125,P125,IF(Tápanyagtáblázat4[[#This Row],[Column12]]&gt;O124,P124,IF(Tápanyagtáblázat4[[#This Row],[Column12]]&gt;O123,P123,IF(Tápanyagtáblázat4[[#This Row],[Column12]]&gt;O122,P122,P121))))))))</f>
        <v>0</v>
      </c>
    </row>
    <row r="124" spans="1:13" x14ac:dyDescent="0.25">
      <c r="A124" s="1" t="s">
        <v>708</v>
      </c>
      <c r="B124" s="20" t="s">
        <v>709</v>
      </c>
      <c r="C124" s="20" t="s">
        <v>710</v>
      </c>
      <c r="D124" s="20" t="s">
        <v>200</v>
      </c>
      <c r="E124" s="20" t="s">
        <v>245</v>
      </c>
      <c r="F124" s="20" t="s">
        <v>711</v>
      </c>
      <c r="G124" s="20" t="s">
        <v>246</v>
      </c>
      <c r="H124" s="20" t="s">
        <v>153</v>
      </c>
      <c r="I124" s="20" t="s">
        <v>169</v>
      </c>
      <c r="J124" s="20" t="s">
        <v>179</v>
      </c>
      <c r="K124" s="20" t="s">
        <v>152</v>
      </c>
      <c r="L124" s="20" t="s">
        <v>168</v>
      </c>
      <c r="M124" s="1">
        <f>IF(Tápanyagtáblázat4[[#This Row],[Column12]]="ny.","nyomokban",IF(Tápanyagtáblázat4[[#This Row],[Column12]]=0,"nincs",IF(Tápanyagtáblázat4[[#This Row],[Column12]]&gt;O128,P128,IF(Tápanyagtáblázat4[[#This Row],[Column12]]&gt;O127,P127,IF(Tápanyagtáblázat4[[#This Row],[Column12]]&gt;O126,P126,IF(Tápanyagtáblázat4[[#This Row],[Column12]]&gt;O125,P125,IF(Tápanyagtáblázat4[[#This Row],[Column12]]&gt;O124,P124,IF(Tápanyagtáblázat4[[#This Row],[Column12]]&gt;O123,P123,P122))))))))</f>
        <v>0</v>
      </c>
    </row>
    <row r="125" spans="1:13" x14ac:dyDescent="0.25">
      <c r="A125" s="1" t="s">
        <v>712</v>
      </c>
      <c r="B125" s="20" t="s">
        <v>713</v>
      </c>
      <c r="C125" s="20" t="s">
        <v>714</v>
      </c>
      <c r="D125" s="20" t="s">
        <v>373</v>
      </c>
      <c r="E125" s="20" t="s">
        <v>369</v>
      </c>
      <c r="F125" s="20" t="s">
        <v>715</v>
      </c>
      <c r="G125" s="20" t="s">
        <v>153</v>
      </c>
      <c r="H125" s="20" t="s">
        <v>153</v>
      </c>
      <c r="I125" s="20" t="s">
        <v>431</v>
      </c>
      <c r="J125" s="20" t="s">
        <v>179</v>
      </c>
      <c r="K125" s="20" t="s">
        <v>559</v>
      </c>
      <c r="L125" s="20" t="s">
        <v>168</v>
      </c>
      <c r="M125" s="1">
        <f>IF(Tápanyagtáblázat4[[#This Row],[Column12]]="ny.","nyomokban",IF(Tápanyagtáblázat4[[#This Row],[Column12]]=0,"nincs",IF(Tápanyagtáblázat4[[#This Row],[Column12]]&gt;O129,P129,IF(Tápanyagtáblázat4[[#This Row],[Column12]]&gt;O128,P128,IF(Tápanyagtáblázat4[[#This Row],[Column12]]&gt;O127,P127,IF(Tápanyagtáblázat4[[#This Row],[Column12]]&gt;O126,P126,IF(Tápanyagtáblázat4[[#This Row],[Column12]]&gt;O125,P125,IF(Tápanyagtáblázat4[[#This Row],[Column12]]&gt;O124,P124,P123))))))))</f>
        <v>0</v>
      </c>
    </row>
    <row r="126" spans="1:13" x14ac:dyDescent="0.25">
      <c r="A126" s="1" t="s">
        <v>716</v>
      </c>
      <c r="B126" s="20" t="s">
        <v>717</v>
      </c>
      <c r="C126" s="20" t="s">
        <v>718</v>
      </c>
      <c r="D126" s="20" t="s">
        <v>719</v>
      </c>
      <c r="E126" s="20" t="s">
        <v>720</v>
      </c>
      <c r="F126" s="20" t="s">
        <v>721</v>
      </c>
      <c r="G126" s="20" t="s">
        <v>167</v>
      </c>
      <c r="H126" s="20" t="s">
        <v>153</v>
      </c>
      <c r="I126" s="20" t="s">
        <v>215</v>
      </c>
      <c r="J126" s="20" t="s">
        <v>280</v>
      </c>
      <c r="K126" s="20" t="s">
        <v>263</v>
      </c>
      <c r="L126" s="20" t="s">
        <v>168</v>
      </c>
      <c r="M126" s="1">
        <f>IF(Tápanyagtáblázat4[[#This Row],[Column12]]="ny.","nyomokban",IF(Tápanyagtáblázat4[[#This Row],[Column12]]=0,"nincs",IF(Tápanyagtáblázat4[[#This Row],[Column12]]&gt;O130,P130,IF(Tápanyagtáblázat4[[#This Row],[Column12]]&gt;O129,P129,IF(Tápanyagtáblázat4[[#This Row],[Column12]]&gt;O128,P128,IF(Tápanyagtáblázat4[[#This Row],[Column12]]&gt;O127,P127,IF(Tápanyagtáblázat4[[#This Row],[Column12]]&gt;O126,P126,IF(Tápanyagtáblázat4[[#This Row],[Column12]]&gt;O125,P125,P124))))))))</f>
        <v>0</v>
      </c>
    </row>
    <row r="127" spans="1:13" x14ac:dyDescent="0.25">
      <c r="A127" s="1" t="s">
        <v>722</v>
      </c>
      <c r="B127" s="20" t="s">
        <v>723</v>
      </c>
      <c r="C127" s="20" t="s">
        <v>724</v>
      </c>
      <c r="D127" s="20" t="s">
        <v>169</v>
      </c>
      <c r="E127" s="20" t="s">
        <v>725</v>
      </c>
      <c r="F127" s="20" t="s">
        <v>726</v>
      </c>
      <c r="G127" s="20" t="s">
        <v>168</v>
      </c>
      <c r="H127" s="20" t="s">
        <v>153</v>
      </c>
      <c r="I127" s="20" t="s">
        <v>161</v>
      </c>
      <c r="J127" s="20" t="s">
        <v>222</v>
      </c>
      <c r="K127" s="20" t="s">
        <v>152</v>
      </c>
      <c r="L127" s="20" t="s">
        <v>168</v>
      </c>
      <c r="M127" s="1">
        <f>IF(Tápanyagtáblázat4[[#This Row],[Column12]]="ny.","nyomokban",IF(Tápanyagtáblázat4[[#This Row],[Column12]]=0,"nincs",IF(Tápanyagtáblázat4[[#This Row],[Column12]]&gt;O131,P131,IF(Tápanyagtáblázat4[[#This Row],[Column12]]&gt;O130,P130,IF(Tápanyagtáblázat4[[#This Row],[Column12]]&gt;O129,P129,IF(Tápanyagtáblázat4[[#This Row],[Column12]]&gt;O128,P128,IF(Tápanyagtáblázat4[[#This Row],[Column12]]&gt;O127,P127,IF(Tápanyagtáblázat4[[#This Row],[Column12]]&gt;O126,P126,P125))))))))</f>
        <v>0</v>
      </c>
    </row>
    <row r="128" spans="1:13" x14ac:dyDescent="0.25">
      <c r="A128" s="1" t="s">
        <v>129</v>
      </c>
      <c r="B128" s="1" t="s">
        <v>129</v>
      </c>
      <c r="C128" s="1" t="s">
        <v>129</v>
      </c>
      <c r="D128" s="1" t="s">
        <v>129</v>
      </c>
      <c r="E128" s="1" t="s">
        <v>129</v>
      </c>
      <c r="F128" s="1" t="s">
        <v>129</v>
      </c>
      <c r="G128" s="1" t="s">
        <v>129</v>
      </c>
      <c r="H128" s="1" t="s">
        <v>129</v>
      </c>
      <c r="I128" s="1" t="s">
        <v>129</v>
      </c>
      <c r="J128" s="1" t="s">
        <v>129</v>
      </c>
      <c r="K128" s="1" t="s">
        <v>129</v>
      </c>
      <c r="L128" s="1" t="s">
        <v>129</v>
      </c>
      <c r="M128" s="1"/>
    </row>
    <row r="129" spans="1:13" x14ac:dyDescent="0.25">
      <c r="A129" s="1" t="s">
        <v>727</v>
      </c>
      <c r="B129" s="1" t="s">
        <v>129</v>
      </c>
      <c r="C129" s="1" t="s">
        <v>129</v>
      </c>
      <c r="D129" s="1" t="s">
        <v>129</v>
      </c>
      <c r="E129" s="1" t="s">
        <v>129</v>
      </c>
      <c r="F129" s="1" t="s">
        <v>129</v>
      </c>
      <c r="G129" s="1" t="s">
        <v>129</v>
      </c>
      <c r="H129" s="1" t="s">
        <v>129</v>
      </c>
      <c r="I129" s="1" t="s">
        <v>129</v>
      </c>
      <c r="J129" s="1" t="s">
        <v>129</v>
      </c>
      <c r="K129" s="1" t="s">
        <v>129</v>
      </c>
      <c r="L129" s="1" t="s">
        <v>129</v>
      </c>
      <c r="M129" s="1"/>
    </row>
    <row r="130" spans="1:13" x14ac:dyDescent="0.25">
      <c r="A130" s="1" t="s">
        <v>728</v>
      </c>
      <c r="B130" s="1" t="s">
        <v>129</v>
      </c>
      <c r="C130" s="1" t="s">
        <v>129</v>
      </c>
      <c r="D130" s="1" t="s">
        <v>129</v>
      </c>
      <c r="E130" s="1" t="s">
        <v>129</v>
      </c>
      <c r="F130" s="1" t="s">
        <v>129</v>
      </c>
      <c r="G130" s="1" t="s">
        <v>129</v>
      </c>
      <c r="H130" s="1" t="s">
        <v>129</v>
      </c>
      <c r="I130" s="1" t="s">
        <v>129</v>
      </c>
      <c r="J130" s="1" t="s">
        <v>129</v>
      </c>
      <c r="K130" s="1" t="s">
        <v>129</v>
      </c>
      <c r="L130" s="1" t="s">
        <v>129</v>
      </c>
      <c r="M130" s="1"/>
    </row>
    <row r="131" spans="1:13" x14ac:dyDescent="0.25">
      <c r="A131" s="1" t="s">
        <v>729</v>
      </c>
      <c r="B131" s="1" t="s">
        <v>129</v>
      </c>
      <c r="C131" s="1" t="s">
        <v>129</v>
      </c>
      <c r="D131" s="1" t="s">
        <v>129</v>
      </c>
      <c r="E131" s="1" t="s">
        <v>129</v>
      </c>
      <c r="F131" s="1" t="s">
        <v>129</v>
      </c>
      <c r="G131" s="1" t="s">
        <v>129</v>
      </c>
      <c r="H131" s="1" t="s">
        <v>129</v>
      </c>
      <c r="I131" s="1" t="s">
        <v>129</v>
      </c>
      <c r="J131" s="1" t="s">
        <v>129</v>
      </c>
      <c r="K131" s="1" t="s">
        <v>129</v>
      </c>
      <c r="L131" s="1" t="s">
        <v>129</v>
      </c>
      <c r="M131" s="1"/>
    </row>
    <row r="132" spans="1:13" x14ac:dyDescent="0.25">
      <c r="A132" s="1" t="s">
        <v>730</v>
      </c>
      <c r="B132" s="1" t="s">
        <v>129</v>
      </c>
      <c r="C132" s="1" t="s">
        <v>129</v>
      </c>
      <c r="D132" s="1" t="s">
        <v>129</v>
      </c>
      <c r="E132" s="1" t="s">
        <v>129</v>
      </c>
      <c r="F132" s="1" t="s">
        <v>129</v>
      </c>
      <c r="G132" s="1" t="s">
        <v>129</v>
      </c>
      <c r="H132" s="1" t="s">
        <v>129</v>
      </c>
      <c r="I132" s="1" t="s">
        <v>129</v>
      </c>
      <c r="J132" s="1" t="s">
        <v>129</v>
      </c>
      <c r="K132" s="1" t="s">
        <v>129</v>
      </c>
      <c r="L132" s="1" t="s">
        <v>129</v>
      </c>
      <c r="M132" s="1"/>
    </row>
    <row r="133" spans="1:13" x14ac:dyDescent="0.25">
      <c r="A133" s="1" t="s">
        <v>731</v>
      </c>
      <c r="B133" s="1" t="s">
        <v>129</v>
      </c>
      <c r="C133" s="1" t="s">
        <v>129</v>
      </c>
      <c r="D133" s="1" t="s">
        <v>129</v>
      </c>
      <c r="E133" s="1" t="s">
        <v>129</v>
      </c>
      <c r="F133" s="1" t="s">
        <v>129</v>
      </c>
      <c r="G133" s="1" t="s">
        <v>129</v>
      </c>
      <c r="H133" s="1" t="s">
        <v>129</v>
      </c>
      <c r="I133" s="1" t="s">
        <v>129</v>
      </c>
      <c r="J133" s="1" t="s">
        <v>129</v>
      </c>
      <c r="K133" s="1" t="s">
        <v>129</v>
      </c>
      <c r="L133" s="1" t="s">
        <v>129</v>
      </c>
      <c r="M133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9E3C13-96B2-4D82-8826-A7B5066B98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Rendelések</vt:lpstr>
      <vt:lpstr>Tápanyagtáblázat</vt:lpstr>
      <vt:lpstr>Rendelések!Nyomtatási_cím</vt:lpstr>
      <vt:lpstr>Rendelések!Nyomtatási_terület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diak</dc:creator>
  <cp:lastModifiedBy>diak</cp:lastModifiedBy>
  <cp:lastPrinted>2024-11-20T15:40:01Z</cp:lastPrinted>
  <dcterms:created xsi:type="dcterms:W3CDTF">2015-06-05T18:17:20Z</dcterms:created>
  <dcterms:modified xsi:type="dcterms:W3CDTF">2024-11-20T15:59:21Z</dcterms:modified>
</cp:coreProperties>
</file>