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ettsegi_2025\Desktop\01_DI01__33512_2\1_B_programnyelvek\"/>
    </mc:Choice>
  </mc:AlternateContent>
  <xr:revisionPtr revIDLastSave="0" documentId="13_ncr:40009_{28D4EE24-C049-4833-9600-24786463F233}" xr6:coauthVersionLast="36" xr6:coauthVersionMax="36" xr10:uidLastSave="{00000000-0000-0000-0000-000000000000}"/>
  <bookViews>
    <workbookView xWindow="0" yWindow="0" windowWidth="28800" windowHeight="12225"/>
  </bookViews>
  <sheets>
    <sheet name="prognyelvek" sheetId="1" r:id="rId1"/>
  </sheets>
  <calcPr calcId="0"/>
</workbook>
</file>

<file path=xl/calcChain.xml><?xml version="1.0" encoding="utf-8"?>
<calcChain xmlns="http://schemas.openxmlformats.org/spreadsheetml/2006/main">
  <c r="I2" i="1" l="1"/>
  <c r="K2" i="1" s="1"/>
  <c r="J2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B27" i="1"/>
  <c r="C27" i="1"/>
  <c r="D27" i="1"/>
  <c r="E27" i="1"/>
  <c r="F27" i="1"/>
  <c r="G27" i="1"/>
  <c r="H27" i="1"/>
  <c r="B28" i="1"/>
  <c r="C28" i="1"/>
  <c r="D28" i="1"/>
  <c r="E28" i="1"/>
  <c r="F28" i="1"/>
  <c r="G28" i="1"/>
  <c r="H28" i="1"/>
  <c r="B29" i="1"/>
  <c r="C29" i="1"/>
  <c r="D29" i="1"/>
  <c r="E29" i="1"/>
  <c r="F29" i="1"/>
  <c r="G29" i="1"/>
  <c r="H29" i="1"/>
  <c r="B30" i="1"/>
  <c r="C30" i="1"/>
  <c r="D30" i="1"/>
  <c r="E30" i="1"/>
  <c r="F30" i="1"/>
  <c r="G30" i="1"/>
  <c r="H30" i="1"/>
  <c r="B31" i="1"/>
  <c r="C31" i="1"/>
  <c r="D31" i="1"/>
  <c r="E31" i="1"/>
  <c r="F31" i="1"/>
  <c r="G31" i="1"/>
  <c r="H31" i="1"/>
  <c r="B32" i="1"/>
  <c r="C32" i="1"/>
  <c r="D32" i="1"/>
  <c r="E32" i="1"/>
  <c r="F32" i="1"/>
  <c r="G32" i="1"/>
  <c r="H32" i="1"/>
  <c r="B33" i="1"/>
  <c r="C33" i="1"/>
  <c r="D33" i="1"/>
  <c r="E33" i="1"/>
  <c r="F33" i="1"/>
  <c r="G33" i="1"/>
  <c r="H33" i="1"/>
  <c r="B34" i="1"/>
  <c r="C34" i="1"/>
  <c r="D34" i="1"/>
  <c r="E34" i="1"/>
  <c r="F34" i="1"/>
  <c r="G34" i="1"/>
  <c r="H34" i="1"/>
  <c r="B35" i="1"/>
  <c r="C35" i="1"/>
  <c r="D35" i="1"/>
  <c r="E35" i="1"/>
  <c r="F35" i="1"/>
  <c r="G35" i="1"/>
  <c r="H35" i="1"/>
  <c r="B36" i="1"/>
  <c r="C36" i="1"/>
  <c r="D36" i="1"/>
  <c r="E36" i="1"/>
  <c r="F36" i="1"/>
  <c r="G36" i="1"/>
  <c r="H36" i="1"/>
  <c r="B37" i="1"/>
  <c r="C37" i="1"/>
  <c r="D37" i="1"/>
  <c r="E37" i="1"/>
  <c r="F37" i="1"/>
  <c r="G37" i="1"/>
  <c r="H37" i="1"/>
  <c r="B38" i="1"/>
  <c r="C38" i="1"/>
  <c r="D38" i="1"/>
  <c r="E38" i="1"/>
  <c r="F38" i="1"/>
  <c r="G38" i="1"/>
  <c r="H38" i="1"/>
  <c r="B39" i="1"/>
  <c r="C39" i="1"/>
  <c r="D39" i="1"/>
  <c r="E39" i="1"/>
  <c r="F39" i="1"/>
  <c r="G39" i="1"/>
  <c r="H39" i="1"/>
  <c r="B40" i="1"/>
  <c r="C40" i="1"/>
  <c r="D40" i="1"/>
  <c r="E40" i="1"/>
  <c r="F40" i="1"/>
  <c r="G40" i="1"/>
  <c r="H40" i="1"/>
  <c r="B41" i="1"/>
  <c r="C41" i="1"/>
  <c r="D41" i="1"/>
  <c r="E41" i="1"/>
  <c r="F41" i="1"/>
  <c r="G41" i="1"/>
  <c r="H41" i="1"/>
  <c r="B42" i="1"/>
  <c r="C42" i="1"/>
  <c r="D42" i="1"/>
  <c r="E42" i="1"/>
  <c r="F42" i="1"/>
  <c r="G42" i="1"/>
  <c r="H42" i="1"/>
  <c r="B43" i="1"/>
  <c r="C43" i="1"/>
  <c r="D43" i="1"/>
  <c r="E43" i="1"/>
  <c r="F43" i="1"/>
  <c r="G43" i="1"/>
  <c r="H43" i="1"/>
  <c r="B44" i="1"/>
  <c r="C44" i="1"/>
  <c r="D44" i="1"/>
  <c r="E44" i="1"/>
  <c r="F44" i="1"/>
  <c r="G44" i="1"/>
  <c r="H44" i="1"/>
  <c r="C26" i="1"/>
  <c r="D26" i="1"/>
  <c r="E26" i="1"/>
  <c r="F26" i="1"/>
  <c r="G26" i="1"/>
  <c r="H26" i="1"/>
  <c r="B26" i="1"/>
  <c r="A42" i="1"/>
  <c r="A43" i="1"/>
  <c r="A44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26" i="1"/>
  <c r="B25" i="1"/>
  <c r="C25" i="1"/>
  <c r="D25" i="1"/>
  <c r="E25" i="1"/>
  <c r="F25" i="1"/>
  <c r="G25" i="1"/>
  <c r="H25" i="1"/>
  <c r="A25" i="1"/>
  <c r="L2" i="1" l="1"/>
  <c r="O3" i="1" s="1"/>
  <c r="M2" i="1"/>
  <c r="N2" i="1" s="1"/>
</calcChain>
</file>

<file path=xl/sharedStrings.xml><?xml version="1.0" encoding="utf-8"?>
<sst xmlns="http://schemas.openxmlformats.org/spreadsheetml/2006/main" count="15" uniqueCount="15">
  <si>
    <t>Év</t>
  </si>
  <si>
    <t>Java</t>
  </si>
  <si>
    <t>Python</t>
  </si>
  <si>
    <t>C/C++</t>
  </si>
  <si>
    <t>C#</t>
  </si>
  <si>
    <t>Javascript</t>
  </si>
  <si>
    <t>PHP</t>
  </si>
  <si>
    <t>R</t>
  </si>
  <si>
    <t>I. helyezett</t>
  </si>
  <si>
    <t>II. helyezett</t>
  </si>
  <si>
    <t>II. hely</t>
  </si>
  <si>
    <t>I. hely</t>
  </si>
  <si>
    <t>III. helyezett</t>
  </si>
  <si>
    <t>III. hely</t>
  </si>
  <si>
    <t>Változás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</si>
</sst>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10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0" borderId="0" xfId="0" applyBorder="1"/>
    <xf numFmtId="0" fontId="0" fillId="33" borderId="10" xfId="0" applyFill="1" applyBorder="1" applyAlignment="1">
      <alignment horizontal="center"/>
    </xf>
    <xf numFmtId="0" fontId="18" fillId="0" borderId="10" xfId="0" applyFont="1" applyBorder="1" applyAlignment="1">
      <alignment horizontal="center"/>
    </xf>
    <xf numFmtId="164" fontId="0" fillId="0" borderId="10" xfId="1" applyNumberFormat="1" applyFont="1" applyBorder="1" applyAlignment="1">
      <alignment horizontal="center"/>
    </xf>
    <xf numFmtId="0" fontId="0" fillId="34" borderId="10" xfId="0" applyFill="1" applyBorder="1" applyAlignment="1">
      <alignment horizontal="center"/>
    </xf>
    <xf numFmtId="0" fontId="0" fillId="35" borderId="10" xfId="0" applyFill="1" applyBorder="1" applyAlignment="1">
      <alignment horizontal="center"/>
    </xf>
  </cellXfs>
  <cellStyles count="43">
    <cellStyle name="20% - 1. jelölőszín" xfId="20" builtinId="30" customBuiltin="1"/>
    <cellStyle name="20% - 2. jelölőszín" xfId="24" builtinId="34" customBuiltin="1"/>
    <cellStyle name="20% - 3. jelölőszín" xfId="28" builtinId="38" customBuiltin="1"/>
    <cellStyle name="20% - 4. jelölőszín" xfId="32" builtinId="42" customBuiltin="1"/>
    <cellStyle name="20% - 5. jelölőszín" xfId="36" builtinId="46" customBuiltin="1"/>
    <cellStyle name="20% - 6. jelölőszín" xfId="40" builtinId="50" customBuiltin="1"/>
    <cellStyle name="40% - 1. jelölőszín" xfId="21" builtinId="31" customBuiltin="1"/>
    <cellStyle name="40% - 2. jelölőszín" xfId="25" builtinId="35" customBuiltin="1"/>
    <cellStyle name="40% - 3. jelölőszín" xfId="29" builtinId="39" customBuiltin="1"/>
    <cellStyle name="40% - 4. jelölőszín" xfId="33" builtinId="43" customBuiltin="1"/>
    <cellStyle name="40% - 5. jelölőszín" xfId="37" builtinId="47" customBuiltin="1"/>
    <cellStyle name="40% - 6. jelölőszín" xfId="41" builtinId="51" customBuiltin="1"/>
    <cellStyle name="60% - 1. jelölőszín" xfId="22" builtinId="32" customBuiltin="1"/>
    <cellStyle name="60% - 2. jelölőszín" xfId="26" builtinId="36" customBuiltin="1"/>
    <cellStyle name="60% - 3. jelölőszín" xfId="30" builtinId="40" customBuiltin="1"/>
    <cellStyle name="60% - 4. jelölőszín" xfId="34" builtinId="44" customBuiltin="1"/>
    <cellStyle name="60% - 5. jelölőszín" xfId="38" builtinId="48" customBuiltin="1"/>
    <cellStyle name="60% - 6. jelölőszín" xfId="42" builtinId="52" customBuiltin="1"/>
    <cellStyle name="Bevitel" xfId="10" builtinId="20" customBuiltin="1"/>
    <cellStyle name="Cím" xfId="2" builtinId="15" customBuiltin="1"/>
    <cellStyle name="Címsor 1" xfId="3" builtinId="16" customBuiltin="1"/>
    <cellStyle name="Címsor 2" xfId="4" builtinId="17" customBuiltin="1"/>
    <cellStyle name="Címsor 3" xfId="5" builtinId="18" customBuiltin="1"/>
    <cellStyle name="Címsor 4" xfId="6" builtinId="19" customBuiltin="1"/>
    <cellStyle name="Ellenőrzőcella" xfId="14" builtinId="23" customBuiltin="1"/>
    <cellStyle name="Figyelmeztetés" xfId="15" builtinId="11" customBuiltin="1"/>
    <cellStyle name="Hivatkozott cella" xfId="13" builtinId="24" customBuiltin="1"/>
    <cellStyle name="Jegyzet" xfId="16" builtinId="10" customBuiltin="1"/>
    <cellStyle name="Jelölőszín 1" xfId="19" builtinId="29" customBuiltin="1"/>
    <cellStyle name="Jelölőszín 2" xfId="23" builtinId="33" customBuiltin="1"/>
    <cellStyle name="Jelölőszín 3" xfId="27" builtinId="37" customBuiltin="1"/>
    <cellStyle name="Jelölőszín 4" xfId="31" builtinId="41" customBuiltin="1"/>
    <cellStyle name="Jelölőszín 5" xfId="35" builtinId="45" customBuiltin="1"/>
    <cellStyle name="Jelölőszín 6" xfId="39" builtinId="49" customBuiltin="1"/>
    <cellStyle name="Jó" xfId="7" builtinId="26" customBuiltin="1"/>
    <cellStyle name="Kimenet" xfId="11" builtinId="21" customBuiltin="1"/>
    <cellStyle name="Magyarázó szöveg" xfId="17" builtinId="53" customBuiltin="1"/>
    <cellStyle name="Normál" xfId="0" builtinId="0"/>
    <cellStyle name="Összesen" xfId="18" builtinId="25" customBuiltin="1"/>
    <cellStyle name="Rossz" xfId="8" builtinId="27" customBuiltin="1"/>
    <cellStyle name="Semleges" xfId="9" builtinId="28" customBuiltin="1"/>
    <cellStyle name="Számítás" xfId="12" builtinId="22" customBuiltin="1"/>
    <cellStyle name="Százalék" xfId="1" builtinId="5"/>
  </cellStyles>
  <dxfs count="4">
    <dxf>
      <fill>
        <patternFill>
          <bgColor theme="2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1" defaultTableStyle="TableStyleMedium2" defaultPivotStyle="PivotStyleLight16">
    <tableStyle name="Táblázatstílus 1" pivot="0" count="2"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Programozási nyelvek népszerűsége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prognyelvek!$B$1</c:f>
              <c:strCache>
                <c:ptCount val="1"/>
                <c:pt idx="0">
                  <c:v>Java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prognyelvek!$A$2:$A$21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prognyelvek!$B$2:$B$21</c:f>
              <c:numCache>
                <c:formatCode>0.0%</c:formatCode>
                <c:ptCount val="20"/>
                <c:pt idx="0">
                  <c:v>0.29599999999999999</c:v>
                </c:pt>
                <c:pt idx="1">
                  <c:v>0.29699999999999999</c:v>
                </c:pt>
                <c:pt idx="2">
                  <c:v>0.30099999999999999</c:v>
                </c:pt>
                <c:pt idx="3">
                  <c:v>0.30399999999999999</c:v>
                </c:pt>
                <c:pt idx="4">
                  <c:v>0.28199999999999997</c:v>
                </c:pt>
                <c:pt idx="5">
                  <c:v>0.28100000000000003</c:v>
                </c:pt>
                <c:pt idx="6">
                  <c:v>0.28199999999999997</c:v>
                </c:pt>
                <c:pt idx="7">
                  <c:v>0.27600000000000002</c:v>
                </c:pt>
                <c:pt idx="8">
                  <c:v>0.26500000000000001</c:v>
                </c:pt>
                <c:pt idx="9">
                  <c:v>0.26200000000000001</c:v>
                </c:pt>
                <c:pt idx="10">
                  <c:v>0.25600000000000001</c:v>
                </c:pt>
                <c:pt idx="11">
                  <c:v>0.24</c:v>
                </c:pt>
                <c:pt idx="12">
                  <c:v>0.22900000000000001</c:v>
                </c:pt>
                <c:pt idx="13">
                  <c:v>0.20100000000000001</c:v>
                </c:pt>
                <c:pt idx="14">
                  <c:v>0.21</c:v>
                </c:pt>
                <c:pt idx="15">
                  <c:v>0.185</c:v>
                </c:pt>
                <c:pt idx="16">
                  <c:v>0.16700000000000001</c:v>
                </c:pt>
                <c:pt idx="17">
                  <c:v>0.18099999999999999</c:v>
                </c:pt>
                <c:pt idx="18">
                  <c:v>0.16600000000000001</c:v>
                </c:pt>
                <c:pt idx="19">
                  <c:v>0.157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4-4EE5-92C3-754F2BAD9955}"/>
            </c:ext>
          </c:extLst>
        </c:ser>
        <c:ser>
          <c:idx val="1"/>
          <c:order val="1"/>
          <c:tx>
            <c:strRef>
              <c:f>prognyelvek!$C$1</c:f>
              <c:strCache>
                <c:ptCount val="1"/>
                <c:pt idx="0">
                  <c:v>Python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prognyelvek!$A$2:$A$21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prognyelvek!$C$2:$C$21</c:f>
              <c:numCache>
                <c:formatCode>0.0%</c:formatCode>
                <c:ptCount val="20"/>
                <c:pt idx="0">
                  <c:v>2.9000000000000001E-2</c:v>
                </c:pt>
                <c:pt idx="1">
                  <c:v>0.04</c:v>
                </c:pt>
                <c:pt idx="2">
                  <c:v>4.1000000000000002E-2</c:v>
                </c:pt>
                <c:pt idx="3">
                  <c:v>4.8000000000000001E-2</c:v>
                </c:pt>
                <c:pt idx="4">
                  <c:v>6.2E-2</c:v>
                </c:pt>
                <c:pt idx="5">
                  <c:v>6.5000000000000002E-2</c:v>
                </c:pt>
                <c:pt idx="6">
                  <c:v>6.7000000000000004E-2</c:v>
                </c:pt>
                <c:pt idx="7">
                  <c:v>7.8E-2</c:v>
                </c:pt>
                <c:pt idx="8">
                  <c:v>8.5000000000000006E-2</c:v>
                </c:pt>
                <c:pt idx="9">
                  <c:v>9.9000000000000005E-2</c:v>
                </c:pt>
                <c:pt idx="10">
                  <c:v>0.106</c:v>
                </c:pt>
                <c:pt idx="11">
                  <c:v>0.123</c:v>
                </c:pt>
                <c:pt idx="12">
                  <c:v>0.152</c:v>
                </c:pt>
                <c:pt idx="13">
                  <c:v>0.22</c:v>
                </c:pt>
                <c:pt idx="14">
                  <c:v>0.25</c:v>
                </c:pt>
                <c:pt idx="15">
                  <c:v>0.28699999999999998</c:v>
                </c:pt>
                <c:pt idx="16">
                  <c:v>0.30199999999999999</c:v>
                </c:pt>
                <c:pt idx="17">
                  <c:v>0.28799999999999998</c:v>
                </c:pt>
                <c:pt idx="18">
                  <c:v>0.27500000000000002</c:v>
                </c:pt>
                <c:pt idx="19">
                  <c:v>0.28100000000000003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34-4EE5-92C3-754F2BAD9955}"/>
            </c:ext>
          </c:extLst>
        </c:ser>
        <c:ser>
          <c:idx val="2"/>
          <c:order val="2"/>
          <c:tx>
            <c:strRef>
              <c:f>prognyelvek!$D$1</c:f>
              <c:strCache>
                <c:ptCount val="1"/>
                <c:pt idx="0">
                  <c:v>C/C++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prognyelvek!$A$2:$A$21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prognyelvek!$D$2:$D$21</c:f>
              <c:numCache>
                <c:formatCode>0.0%</c:formatCode>
                <c:ptCount val="20"/>
                <c:pt idx="0">
                  <c:v>9.7000000000000003E-2</c:v>
                </c:pt>
                <c:pt idx="1">
                  <c:v>8.5000000000000006E-2</c:v>
                </c:pt>
                <c:pt idx="2">
                  <c:v>8.1000000000000003E-2</c:v>
                </c:pt>
                <c:pt idx="3">
                  <c:v>0.08</c:v>
                </c:pt>
                <c:pt idx="4">
                  <c:v>8.5000000000000006E-2</c:v>
                </c:pt>
                <c:pt idx="5">
                  <c:v>0.108</c:v>
                </c:pt>
                <c:pt idx="6">
                  <c:v>0.122</c:v>
                </c:pt>
                <c:pt idx="7">
                  <c:v>0.11899999999999999</c:v>
                </c:pt>
                <c:pt idx="8">
                  <c:v>8.6999999999999994E-2</c:v>
                </c:pt>
                <c:pt idx="9">
                  <c:v>8.1000000000000003E-2</c:v>
                </c:pt>
                <c:pt idx="10">
                  <c:v>0.08</c:v>
                </c:pt>
                <c:pt idx="11">
                  <c:v>7.6999999999999999E-2</c:v>
                </c:pt>
                <c:pt idx="12">
                  <c:v>7.4999999999999997E-2</c:v>
                </c:pt>
                <c:pt idx="13">
                  <c:v>6.5000000000000002E-2</c:v>
                </c:pt>
                <c:pt idx="14">
                  <c:v>6.0999999999999999E-2</c:v>
                </c:pt>
                <c:pt idx="15">
                  <c:v>5.8999999999999997E-2</c:v>
                </c:pt>
                <c:pt idx="16">
                  <c:v>6.2E-2</c:v>
                </c:pt>
                <c:pt idx="17">
                  <c:v>7.2999999999999995E-2</c:v>
                </c:pt>
                <c:pt idx="18">
                  <c:v>6.8000000000000005E-2</c:v>
                </c:pt>
                <c:pt idx="19">
                  <c:v>6.6000000000000003E-2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34-4EE5-92C3-754F2BAD9955}"/>
            </c:ext>
          </c:extLst>
        </c:ser>
        <c:ser>
          <c:idx val="3"/>
          <c:order val="3"/>
          <c:tx>
            <c:strRef>
              <c:f>prognyelvek!$E$1</c:f>
              <c:strCache>
                <c:ptCount val="1"/>
                <c:pt idx="0">
                  <c:v>C#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prognyelvek!$A$2:$A$21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prognyelvek!$E$2:$E$21</c:f>
              <c:numCache>
                <c:formatCode>0.0%</c:formatCode>
                <c:ptCount val="20"/>
                <c:pt idx="0">
                  <c:v>5.3999999999999999E-2</c:v>
                </c:pt>
                <c:pt idx="1">
                  <c:v>6.3E-2</c:v>
                </c:pt>
                <c:pt idx="2">
                  <c:v>8.1000000000000003E-2</c:v>
                </c:pt>
                <c:pt idx="3">
                  <c:v>0.08</c:v>
                </c:pt>
                <c:pt idx="4">
                  <c:v>7.8E-2</c:v>
                </c:pt>
                <c:pt idx="5">
                  <c:v>6.4000000000000001E-2</c:v>
                </c:pt>
                <c:pt idx="6">
                  <c:v>6.4000000000000001E-2</c:v>
                </c:pt>
                <c:pt idx="7">
                  <c:v>6.4000000000000001E-2</c:v>
                </c:pt>
                <c:pt idx="8">
                  <c:v>9.5000000000000001E-2</c:v>
                </c:pt>
                <c:pt idx="9">
                  <c:v>9.7000000000000003E-2</c:v>
                </c:pt>
                <c:pt idx="10">
                  <c:v>9.1999999999999998E-2</c:v>
                </c:pt>
                <c:pt idx="11">
                  <c:v>8.8999999999999996E-2</c:v>
                </c:pt>
                <c:pt idx="12">
                  <c:v>8.5999999999999993E-2</c:v>
                </c:pt>
                <c:pt idx="13">
                  <c:v>7.8E-2</c:v>
                </c:pt>
                <c:pt idx="14">
                  <c:v>7.3999999999999996E-2</c:v>
                </c:pt>
                <c:pt idx="15">
                  <c:v>7.0999999999999994E-2</c:v>
                </c:pt>
                <c:pt idx="16">
                  <c:v>6.5000000000000002E-2</c:v>
                </c:pt>
                <c:pt idx="17">
                  <c:v>7.2999999999999995E-2</c:v>
                </c:pt>
                <c:pt idx="18">
                  <c:v>6.9000000000000006E-2</c:v>
                </c:pt>
                <c:pt idx="19">
                  <c:v>6.6000000000000003E-2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34-4EE5-92C3-754F2BAD9955}"/>
            </c:ext>
          </c:extLst>
        </c:ser>
        <c:ser>
          <c:idx val="4"/>
          <c:order val="4"/>
          <c:tx>
            <c:strRef>
              <c:f>prognyelvek!$F$1</c:f>
              <c:strCache>
                <c:ptCount val="1"/>
                <c:pt idx="0">
                  <c:v>Javascript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prognyelvek!$A$2:$A$21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prognyelvek!$F$2:$F$21</c:f>
              <c:numCache>
                <c:formatCode>0.0%</c:formatCode>
                <c:ptCount val="20"/>
                <c:pt idx="0">
                  <c:v>8.1000000000000003E-2</c:v>
                </c:pt>
                <c:pt idx="1">
                  <c:v>0.08</c:v>
                </c:pt>
                <c:pt idx="2">
                  <c:v>8.4000000000000005E-2</c:v>
                </c:pt>
                <c:pt idx="3">
                  <c:v>8.1000000000000003E-2</c:v>
                </c:pt>
                <c:pt idx="4">
                  <c:v>0.08</c:v>
                </c:pt>
                <c:pt idx="5">
                  <c:v>7.3999999999999996E-2</c:v>
                </c:pt>
                <c:pt idx="6">
                  <c:v>6.8000000000000005E-2</c:v>
                </c:pt>
                <c:pt idx="7">
                  <c:v>7.1999999999999995E-2</c:v>
                </c:pt>
                <c:pt idx="8">
                  <c:v>7.0999999999999994E-2</c:v>
                </c:pt>
                <c:pt idx="9">
                  <c:v>7.2999999999999995E-2</c:v>
                </c:pt>
                <c:pt idx="10">
                  <c:v>7.2999999999999995E-2</c:v>
                </c:pt>
                <c:pt idx="11">
                  <c:v>7.5999999999999998E-2</c:v>
                </c:pt>
                <c:pt idx="12">
                  <c:v>0.08</c:v>
                </c:pt>
                <c:pt idx="13">
                  <c:v>8.2000000000000003E-2</c:v>
                </c:pt>
                <c:pt idx="14">
                  <c:v>8.1000000000000003E-2</c:v>
                </c:pt>
                <c:pt idx="15">
                  <c:v>0.08</c:v>
                </c:pt>
                <c:pt idx="16">
                  <c:v>8.4000000000000005E-2</c:v>
                </c:pt>
                <c:pt idx="17">
                  <c:v>9.0999999999999998E-2</c:v>
                </c:pt>
                <c:pt idx="18">
                  <c:v>9.6000000000000002E-2</c:v>
                </c:pt>
                <c:pt idx="19">
                  <c:v>8.8999999999999996E-2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034-4EE5-92C3-754F2BAD9955}"/>
            </c:ext>
          </c:extLst>
        </c:ser>
        <c:ser>
          <c:idx val="5"/>
          <c:order val="5"/>
          <c:tx>
            <c:strRef>
              <c:f>prognyelvek!$G$1</c:f>
              <c:strCache>
                <c:ptCount val="1"/>
                <c:pt idx="0">
                  <c:v>PHP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prognyelvek!$A$2:$A$21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prognyelvek!$G$2:$G$21</c:f>
              <c:numCache>
                <c:formatCode>0.0%</c:formatCode>
                <c:ptCount val="20"/>
                <c:pt idx="0">
                  <c:v>0.19800000000000001</c:v>
                </c:pt>
                <c:pt idx="1">
                  <c:v>0.19700000000000001</c:v>
                </c:pt>
                <c:pt idx="2">
                  <c:v>0.19900000000000001</c:v>
                </c:pt>
                <c:pt idx="3">
                  <c:v>0.19600000000000001</c:v>
                </c:pt>
                <c:pt idx="4">
                  <c:v>0.188</c:v>
                </c:pt>
                <c:pt idx="5">
                  <c:v>0.186</c:v>
                </c:pt>
                <c:pt idx="6">
                  <c:v>0.16200000000000001</c:v>
                </c:pt>
                <c:pt idx="7">
                  <c:v>0.156</c:v>
                </c:pt>
                <c:pt idx="8">
                  <c:v>0.14199999999999999</c:v>
                </c:pt>
                <c:pt idx="9">
                  <c:v>0.13100000000000001</c:v>
                </c:pt>
                <c:pt idx="10">
                  <c:v>0.11899999999999999</c:v>
                </c:pt>
                <c:pt idx="11">
                  <c:v>0.111</c:v>
                </c:pt>
                <c:pt idx="12">
                  <c:v>0.10100000000000001</c:v>
                </c:pt>
                <c:pt idx="13">
                  <c:v>8.3000000000000004E-2</c:v>
                </c:pt>
                <c:pt idx="14">
                  <c:v>7.1999999999999995E-2</c:v>
                </c:pt>
                <c:pt idx="15">
                  <c:v>6.0999999999999999E-2</c:v>
                </c:pt>
                <c:pt idx="16">
                  <c:v>0.06</c:v>
                </c:pt>
                <c:pt idx="17">
                  <c:v>6.0999999999999999E-2</c:v>
                </c:pt>
                <c:pt idx="18">
                  <c:v>5.1999999999999998E-2</c:v>
                </c:pt>
                <c:pt idx="19">
                  <c:v>4.4999999999999998E-2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034-4EE5-92C3-754F2BAD9955}"/>
            </c:ext>
          </c:extLst>
        </c:ser>
        <c:ser>
          <c:idx val="6"/>
          <c:order val="6"/>
          <c:tx>
            <c:strRef>
              <c:f>prognyelvek!$H$1</c:f>
              <c:strCache>
                <c:ptCount val="1"/>
                <c:pt idx="0">
                  <c:v>R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prognyelvek!$A$2:$A$21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prognyelvek!$H$2:$H$21</c:f>
              <c:numCache>
                <c:formatCode>0.0%</c:formatCode>
                <c:ptCount val="20"/>
                <c:pt idx="0">
                  <c:v>4.0000000000000001E-3</c:v>
                </c:pt>
                <c:pt idx="1">
                  <c:v>5.0000000000000001E-3</c:v>
                </c:pt>
                <c:pt idx="2">
                  <c:v>6.0000000000000001E-3</c:v>
                </c:pt>
                <c:pt idx="3">
                  <c:v>8.0000000000000002E-3</c:v>
                </c:pt>
                <c:pt idx="4">
                  <c:v>8.9999999999999993E-3</c:v>
                </c:pt>
                <c:pt idx="5">
                  <c:v>1.0999999999999999E-2</c:v>
                </c:pt>
                <c:pt idx="6">
                  <c:v>1.2999999999999999E-2</c:v>
                </c:pt>
                <c:pt idx="7">
                  <c:v>1.4E-2</c:v>
                </c:pt>
                <c:pt idx="8">
                  <c:v>1.9E-2</c:v>
                </c:pt>
                <c:pt idx="9">
                  <c:v>2.1999999999999999E-2</c:v>
                </c:pt>
                <c:pt idx="10">
                  <c:v>2.5999999999999999E-2</c:v>
                </c:pt>
                <c:pt idx="11">
                  <c:v>0.03</c:v>
                </c:pt>
                <c:pt idx="12">
                  <c:v>3.5000000000000003E-2</c:v>
                </c:pt>
                <c:pt idx="13">
                  <c:v>4.2000000000000003E-2</c:v>
                </c:pt>
                <c:pt idx="14">
                  <c:v>3.9E-2</c:v>
                </c:pt>
                <c:pt idx="15">
                  <c:v>3.6999999999999998E-2</c:v>
                </c:pt>
                <c:pt idx="16">
                  <c:v>3.7999999999999999E-2</c:v>
                </c:pt>
                <c:pt idx="17">
                  <c:v>4.2000000000000003E-2</c:v>
                </c:pt>
                <c:pt idx="18">
                  <c:v>0.04</c:v>
                </c:pt>
                <c:pt idx="19">
                  <c:v>4.5999999999999999E-2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034-4EE5-92C3-754F2BAD9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0194080"/>
        <c:axId val="1634289984"/>
      </c:lineChart>
      <c:catAx>
        <c:axId val="156019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634289984"/>
        <c:crosses val="autoZero"/>
        <c:auto val="1"/>
        <c:lblAlgn val="ctr"/>
        <c:lblOffset val="100"/>
        <c:noMultiLvlLbl val="0"/>
      </c:catAx>
      <c:valAx>
        <c:axId val="163428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56019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24</xdr:row>
      <xdr:rowOff>19050</xdr:rowOff>
    </xdr:from>
    <xdr:to>
      <xdr:col>14</xdr:col>
      <xdr:colOff>914399</xdr:colOff>
      <xdr:row>43</xdr:row>
      <xdr:rowOff>180975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F6475C4-0C46-4AB4-9DC6-8F3D0BE9A5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topLeftCell="A13" workbookViewId="0">
      <selection activeCell="N47" sqref="N47"/>
    </sheetView>
  </sheetViews>
  <sheetFormatPr defaultRowHeight="15" x14ac:dyDescent="0.25"/>
  <cols>
    <col min="1" max="15" width="13.7109375" customWidth="1"/>
  </cols>
  <sheetData>
    <row r="1" spans="1:15" ht="15.75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11</v>
      </c>
      <c r="J1" s="5" t="s">
        <v>8</v>
      </c>
      <c r="K1" s="5" t="s">
        <v>10</v>
      </c>
      <c r="L1" s="5" t="s">
        <v>9</v>
      </c>
      <c r="M1" s="5" t="s">
        <v>13</v>
      </c>
      <c r="N1" s="5" t="s">
        <v>12</v>
      </c>
      <c r="O1" s="5" t="s">
        <v>14</v>
      </c>
    </row>
    <row r="2" spans="1:15" x14ac:dyDescent="0.25">
      <c r="A2" s="1">
        <v>2005</v>
      </c>
      <c r="B2" s="6">
        <v>0.29599999999999999</v>
      </c>
      <c r="C2" s="6">
        <v>2.9000000000000001E-2</v>
      </c>
      <c r="D2" s="6">
        <v>9.7000000000000003E-2</v>
      </c>
      <c r="E2" s="6">
        <v>5.3999999999999999E-2</v>
      </c>
      <c r="F2" s="6">
        <v>8.1000000000000003E-2</v>
      </c>
      <c r="G2" s="6">
        <v>0.19800000000000001</v>
      </c>
      <c r="H2" s="6">
        <v>4.0000000000000001E-3</v>
      </c>
      <c r="I2" s="6">
        <f>MAX(B2:H2)</f>
        <v>0.29599999999999999</v>
      </c>
      <c r="J2" s="7" t="str">
        <f>INDEX($B$1:$H$1, 1, MATCH(I2, B2:H2,0))</f>
        <v>Java</v>
      </c>
      <c r="K2" s="6">
        <f>_xlfn.MAXIFS(B2:H2,B2:H2,CONCATENATE("&lt;",I2))</f>
        <v>0.19800000000000001</v>
      </c>
      <c r="L2" s="4" t="str">
        <f>INDEX($B$1:$H$1, 1, MATCH(K2, B2:H2,0))</f>
        <v>PHP</v>
      </c>
      <c r="M2" s="6">
        <f>_xlfn.MAXIFS(B2:H2,B2:H2,CONCATENATE("&lt;",K2))</f>
        <v>9.7000000000000003E-2</v>
      </c>
      <c r="N2" s="8" t="str">
        <f>INDEX($B$1:$H$1, 1, MATCH(M2, B2:H2,0))</f>
        <v>C/C++</v>
      </c>
      <c r="O2" s="1">
        <v>2005</v>
      </c>
    </row>
    <row r="3" spans="1:15" x14ac:dyDescent="0.25">
      <c r="A3" s="1">
        <v>2006</v>
      </c>
      <c r="B3" s="6">
        <v>0.29699999999999999</v>
      </c>
      <c r="C3" s="6">
        <v>0.04</v>
      </c>
      <c r="D3" s="6">
        <v>8.5000000000000006E-2</v>
      </c>
      <c r="E3" s="6">
        <v>6.3E-2</v>
      </c>
      <c r="F3" s="6">
        <v>0.08</v>
      </c>
      <c r="G3" s="6">
        <v>0.19700000000000001</v>
      </c>
      <c r="H3" s="6">
        <v>5.0000000000000001E-3</v>
      </c>
      <c r="I3" s="6">
        <f t="shared" ref="I3:I21" si="0">MAX(B3:H3)</f>
        <v>0.29699999999999999</v>
      </c>
      <c r="J3" s="7" t="str">
        <f t="shared" ref="J3:J21" si="1">INDEX($B$1:$H$1, 1, MATCH(I3, B3:H3,0))</f>
        <v>Java</v>
      </c>
      <c r="K3" s="6">
        <f t="shared" ref="K3:K21" si="2">_xlfn.MAXIFS(B3:H3,B3:H3,CONCATENATE("&lt;",I3))</f>
        <v>0.19700000000000001</v>
      </c>
      <c r="L3" s="4" t="str">
        <f t="shared" ref="L3:L21" si="3">INDEX($B$1:$H$1, 1, MATCH(K3, B3:H3,0))</f>
        <v>PHP</v>
      </c>
      <c r="M3" s="6">
        <f t="shared" ref="M3:M21" si="4">_xlfn.MAXIFS(B3:H3,B3:H3,CONCATENATE("&lt;",K3))</f>
        <v>8.5000000000000006E-2</v>
      </c>
      <c r="N3" s="8" t="str">
        <f t="shared" ref="N3:N21" si="5">INDEX($B$1:$H$1, 1, MATCH(M3, B3:H3,0))</f>
        <v>C/C++</v>
      </c>
      <c r="O3" s="1" t="str">
        <f>IF(OR(NOT(J3=J2), NOT(L3=L2), NOT(N3=N2)), A3, "")</f>
        <v/>
      </c>
    </row>
    <row r="4" spans="1:15" x14ac:dyDescent="0.25">
      <c r="A4" s="1">
        <v>2007</v>
      </c>
      <c r="B4" s="6">
        <v>0.30099999999999999</v>
      </c>
      <c r="C4" s="6">
        <v>4.1000000000000002E-2</v>
      </c>
      <c r="D4" s="6">
        <v>8.1000000000000003E-2</v>
      </c>
      <c r="E4" s="6">
        <v>8.1000000000000003E-2</v>
      </c>
      <c r="F4" s="6">
        <v>8.4000000000000005E-2</v>
      </c>
      <c r="G4" s="6">
        <v>0.19900000000000001</v>
      </c>
      <c r="H4" s="6">
        <v>6.0000000000000001E-3</v>
      </c>
      <c r="I4" s="6">
        <f t="shared" si="0"/>
        <v>0.30099999999999999</v>
      </c>
      <c r="J4" s="7" t="str">
        <f t="shared" si="1"/>
        <v>Java</v>
      </c>
      <c r="K4" s="6">
        <f t="shared" si="2"/>
        <v>0.19900000000000001</v>
      </c>
      <c r="L4" s="4" t="str">
        <f t="shared" si="3"/>
        <v>PHP</v>
      </c>
      <c r="M4" s="6">
        <f t="shared" si="4"/>
        <v>8.4000000000000005E-2</v>
      </c>
      <c r="N4" s="8" t="str">
        <f t="shared" si="5"/>
        <v>Javascript</v>
      </c>
      <c r="O4" s="1">
        <f t="shared" ref="O4:O21" si="6">IF(OR(NOT(J4=J3), NOT(L4=L3), NOT(N4=N3)), A4, "")</f>
        <v>2007</v>
      </c>
    </row>
    <row r="5" spans="1:15" x14ac:dyDescent="0.25">
      <c r="A5" s="1">
        <v>2008</v>
      </c>
      <c r="B5" s="6">
        <v>0.30399999999999999</v>
      </c>
      <c r="C5" s="6">
        <v>4.8000000000000001E-2</v>
      </c>
      <c r="D5" s="6">
        <v>0.08</v>
      </c>
      <c r="E5" s="6">
        <v>0.08</v>
      </c>
      <c r="F5" s="6">
        <v>8.1000000000000003E-2</v>
      </c>
      <c r="G5" s="6">
        <v>0.19600000000000001</v>
      </c>
      <c r="H5" s="6">
        <v>8.0000000000000002E-3</v>
      </c>
      <c r="I5" s="6">
        <f t="shared" si="0"/>
        <v>0.30399999999999999</v>
      </c>
      <c r="J5" s="7" t="str">
        <f t="shared" si="1"/>
        <v>Java</v>
      </c>
      <c r="K5" s="6">
        <f t="shared" si="2"/>
        <v>0.19600000000000001</v>
      </c>
      <c r="L5" s="4" t="str">
        <f t="shared" si="3"/>
        <v>PHP</v>
      </c>
      <c r="M5" s="6">
        <f t="shared" si="4"/>
        <v>8.1000000000000003E-2</v>
      </c>
      <c r="N5" s="8" t="str">
        <f t="shared" si="5"/>
        <v>Javascript</v>
      </c>
      <c r="O5" s="1" t="str">
        <f t="shared" si="6"/>
        <v/>
      </c>
    </row>
    <row r="6" spans="1:15" x14ac:dyDescent="0.25">
      <c r="A6" s="1">
        <v>2009</v>
      </c>
      <c r="B6" s="6">
        <v>0.28199999999999997</v>
      </c>
      <c r="C6" s="6">
        <v>6.2E-2</v>
      </c>
      <c r="D6" s="6">
        <v>8.5000000000000006E-2</v>
      </c>
      <c r="E6" s="6">
        <v>7.8E-2</v>
      </c>
      <c r="F6" s="6">
        <v>0.08</v>
      </c>
      <c r="G6" s="6">
        <v>0.188</v>
      </c>
      <c r="H6" s="6">
        <v>8.9999999999999993E-3</v>
      </c>
      <c r="I6" s="6">
        <f t="shared" si="0"/>
        <v>0.28199999999999997</v>
      </c>
      <c r="J6" s="7" t="str">
        <f t="shared" si="1"/>
        <v>Java</v>
      </c>
      <c r="K6" s="6">
        <f t="shared" si="2"/>
        <v>0.188</v>
      </c>
      <c r="L6" s="4" t="str">
        <f t="shared" si="3"/>
        <v>PHP</v>
      </c>
      <c r="M6" s="6">
        <f t="shared" si="4"/>
        <v>8.5000000000000006E-2</v>
      </c>
      <c r="N6" s="8" t="str">
        <f t="shared" si="5"/>
        <v>C/C++</v>
      </c>
      <c r="O6" s="1">
        <f t="shared" si="6"/>
        <v>2009</v>
      </c>
    </row>
    <row r="7" spans="1:15" x14ac:dyDescent="0.25">
      <c r="A7" s="1">
        <v>2010</v>
      </c>
      <c r="B7" s="6">
        <v>0.28100000000000003</v>
      </c>
      <c r="C7" s="6">
        <v>6.5000000000000002E-2</v>
      </c>
      <c r="D7" s="6">
        <v>0.108</v>
      </c>
      <c r="E7" s="6">
        <v>6.4000000000000001E-2</v>
      </c>
      <c r="F7" s="6">
        <v>7.3999999999999996E-2</v>
      </c>
      <c r="G7" s="6">
        <v>0.186</v>
      </c>
      <c r="H7" s="6">
        <v>1.0999999999999999E-2</v>
      </c>
      <c r="I7" s="6">
        <f t="shared" si="0"/>
        <v>0.28100000000000003</v>
      </c>
      <c r="J7" s="7" t="str">
        <f t="shared" si="1"/>
        <v>Java</v>
      </c>
      <c r="K7" s="6">
        <f t="shared" si="2"/>
        <v>0.186</v>
      </c>
      <c r="L7" s="4" t="str">
        <f t="shared" si="3"/>
        <v>PHP</v>
      </c>
      <c r="M7" s="6">
        <f t="shared" si="4"/>
        <v>0.108</v>
      </c>
      <c r="N7" s="8" t="str">
        <f t="shared" si="5"/>
        <v>C/C++</v>
      </c>
      <c r="O7" s="1" t="str">
        <f t="shared" si="6"/>
        <v/>
      </c>
    </row>
    <row r="8" spans="1:15" x14ac:dyDescent="0.25">
      <c r="A8" s="1">
        <v>2011</v>
      </c>
      <c r="B8" s="6">
        <v>0.28199999999999997</v>
      </c>
      <c r="C8" s="6">
        <v>6.7000000000000004E-2</v>
      </c>
      <c r="D8" s="6">
        <v>0.122</v>
      </c>
      <c r="E8" s="6">
        <v>6.4000000000000001E-2</v>
      </c>
      <c r="F8" s="6">
        <v>6.8000000000000005E-2</v>
      </c>
      <c r="G8" s="6">
        <v>0.16200000000000001</v>
      </c>
      <c r="H8" s="6">
        <v>1.2999999999999999E-2</v>
      </c>
      <c r="I8" s="6">
        <f t="shared" si="0"/>
        <v>0.28199999999999997</v>
      </c>
      <c r="J8" s="7" t="str">
        <f t="shared" si="1"/>
        <v>Java</v>
      </c>
      <c r="K8" s="6">
        <f t="shared" si="2"/>
        <v>0.16200000000000001</v>
      </c>
      <c r="L8" s="4" t="str">
        <f t="shared" si="3"/>
        <v>PHP</v>
      </c>
      <c r="M8" s="6">
        <f t="shared" si="4"/>
        <v>0.122</v>
      </c>
      <c r="N8" s="8" t="str">
        <f t="shared" si="5"/>
        <v>C/C++</v>
      </c>
      <c r="O8" s="1" t="str">
        <f t="shared" si="6"/>
        <v/>
      </c>
    </row>
    <row r="9" spans="1:15" x14ac:dyDescent="0.25">
      <c r="A9" s="1">
        <v>2012</v>
      </c>
      <c r="B9" s="6">
        <v>0.27600000000000002</v>
      </c>
      <c r="C9" s="6">
        <v>7.8E-2</v>
      </c>
      <c r="D9" s="6">
        <v>0.11899999999999999</v>
      </c>
      <c r="E9" s="6">
        <v>6.4000000000000001E-2</v>
      </c>
      <c r="F9" s="6">
        <v>7.1999999999999995E-2</v>
      </c>
      <c r="G9" s="6">
        <v>0.156</v>
      </c>
      <c r="H9" s="6">
        <v>1.4E-2</v>
      </c>
      <c r="I9" s="6">
        <f t="shared" si="0"/>
        <v>0.27600000000000002</v>
      </c>
      <c r="J9" s="7" t="str">
        <f t="shared" si="1"/>
        <v>Java</v>
      </c>
      <c r="K9" s="6">
        <f t="shared" si="2"/>
        <v>0.156</v>
      </c>
      <c r="L9" s="4" t="str">
        <f t="shared" si="3"/>
        <v>PHP</v>
      </c>
      <c r="M9" s="6">
        <f t="shared" si="4"/>
        <v>0.11899999999999999</v>
      </c>
      <c r="N9" s="8" t="str">
        <f t="shared" si="5"/>
        <v>C/C++</v>
      </c>
      <c r="O9" s="1" t="str">
        <f t="shared" si="6"/>
        <v/>
      </c>
    </row>
    <row r="10" spans="1:15" x14ac:dyDescent="0.25">
      <c r="A10" s="1">
        <v>2013</v>
      </c>
      <c r="B10" s="6">
        <v>0.26500000000000001</v>
      </c>
      <c r="C10" s="6">
        <v>8.5000000000000006E-2</v>
      </c>
      <c r="D10" s="6">
        <v>8.6999999999999994E-2</v>
      </c>
      <c r="E10" s="6">
        <v>9.5000000000000001E-2</v>
      </c>
      <c r="F10" s="6">
        <v>7.0999999999999994E-2</v>
      </c>
      <c r="G10" s="6">
        <v>0.14199999999999999</v>
      </c>
      <c r="H10" s="6">
        <v>1.9E-2</v>
      </c>
      <c r="I10" s="6">
        <f t="shared" si="0"/>
        <v>0.26500000000000001</v>
      </c>
      <c r="J10" s="7" t="str">
        <f t="shared" si="1"/>
        <v>Java</v>
      </c>
      <c r="K10" s="6">
        <f t="shared" si="2"/>
        <v>0.14199999999999999</v>
      </c>
      <c r="L10" s="4" t="str">
        <f t="shared" si="3"/>
        <v>PHP</v>
      </c>
      <c r="M10" s="6">
        <f t="shared" si="4"/>
        <v>9.5000000000000001E-2</v>
      </c>
      <c r="N10" s="8" t="str">
        <f t="shared" si="5"/>
        <v>C#</v>
      </c>
      <c r="O10" s="1">
        <f t="shared" si="6"/>
        <v>2013</v>
      </c>
    </row>
    <row r="11" spans="1:15" x14ac:dyDescent="0.25">
      <c r="A11" s="1">
        <v>2014</v>
      </c>
      <c r="B11" s="6">
        <v>0.26200000000000001</v>
      </c>
      <c r="C11" s="6">
        <v>9.9000000000000005E-2</v>
      </c>
      <c r="D11" s="6">
        <v>8.1000000000000003E-2</v>
      </c>
      <c r="E11" s="6">
        <v>9.7000000000000003E-2</v>
      </c>
      <c r="F11" s="6">
        <v>7.2999999999999995E-2</v>
      </c>
      <c r="G11" s="6">
        <v>0.13100000000000001</v>
      </c>
      <c r="H11" s="6">
        <v>2.1999999999999999E-2</v>
      </c>
      <c r="I11" s="6">
        <f t="shared" si="0"/>
        <v>0.26200000000000001</v>
      </c>
      <c r="J11" s="7" t="str">
        <f t="shared" si="1"/>
        <v>Java</v>
      </c>
      <c r="K11" s="6">
        <f t="shared" si="2"/>
        <v>0.13100000000000001</v>
      </c>
      <c r="L11" s="4" t="str">
        <f t="shared" si="3"/>
        <v>PHP</v>
      </c>
      <c r="M11" s="6">
        <f t="shared" si="4"/>
        <v>9.9000000000000005E-2</v>
      </c>
      <c r="N11" s="8" t="str">
        <f t="shared" si="5"/>
        <v>Python</v>
      </c>
      <c r="O11" s="1">
        <f t="shared" si="6"/>
        <v>2014</v>
      </c>
    </row>
    <row r="12" spans="1:15" x14ac:dyDescent="0.25">
      <c r="A12" s="1">
        <v>2015</v>
      </c>
      <c r="B12" s="6">
        <v>0.25600000000000001</v>
      </c>
      <c r="C12" s="6">
        <v>0.106</v>
      </c>
      <c r="D12" s="6">
        <v>0.08</v>
      </c>
      <c r="E12" s="6">
        <v>9.1999999999999998E-2</v>
      </c>
      <c r="F12" s="6">
        <v>7.2999999999999995E-2</v>
      </c>
      <c r="G12" s="6">
        <v>0.11899999999999999</v>
      </c>
      <c r="H12" s="6">
        <v>2.5999999999999999E-2</v>
      </c>
      <c r="I12" s="6">
        <f t="shared" si="0"/>
        <v>0.25600000000000001</v>
      </c>
      <c r="J12" s="7" t="str">
        <f t="shared" si="1"/>
        <v>Java</v>
      </c>
      <c r="K12" s="6">
        <f t="shared" si="2"/>
        <v>0.11899999999999999</v>
      </c>
      <c r="L12" s="4" t="str">
        <f t="shared" si="3"/>
        <v>PHP</v>
      </c>
      <c r="M12" s="6">
        <f t="shared" si="4"/>
        <v>0.106</v>
      </c>
      <c r="N12" s="8" t="str">
        <f t="shared" si="5"/>
        <v>Python</v>
      </c>
      <c r="O12" s="1" t="str">
        <f t="shared" si="6"/>
        <v/>
      </c>
    </row>
    <row r="13" spans="1:15" x14ac:dyDescent="0.25">
      <c r="A13" s="1">
        <v>2016</v>
      </c>
      <c r="B13" s="6">
        <v>0.24</v>
      </c>
      <c r="C13" s="6">
        <v>0.123</v>
      </c>
      <c r="D13" s="6">
        <v>7.6999999999999999E-2</v>
      </c>
      <c r="E13" s="6">
        <v>8.8999999999999996E-2</v>
      </c>
      <c r="F13" s="6">
        <v>7.5999999999999998E-2</v>
      </c>
      <c r="G13" s="6">
        <v>0.111</v>
      </c>
      <c r="H13" s="6">
        <v>0.03</v>
      </c>
      <c r="I13" s="6">
        <f t="shared" si="0"/>
        <v>0.24</v>
      </c>
      <c r="J13" s="7" t="str">
        <f t="shared" si="1"/>
        <v>Java</v>
      </c>
      <c r="K13" s="6">
        <f t="shared" si="2"/>
        <v>0.123</v>
      </c>
      <c r="L13" s="4" t="str">
        <f t="shared" si="3"/>
        <v>Python</v>
      </c>
      <c r="M13" s="6">
        <f t="shared" si="4"/>
        <v>0.111</v>
      </c>
      <c r="N13" s="8" t="str">
        <f t="shared" si="5"/>
        <v>PHP</v>
      </c>
      <c r="O13" s="1">
        <f t="shared" si="6"/>
        <v>2016</v>
      </c>
    </row>
    <row r="14" spans="1:15" x14ac:dyDescent="0.25">
      <c r="A14" s="1">
        <v>2017</v>
      </c>
      <c r="B14" s="6">
        <v>0.22900000000000001</v>
      </c>
      <c r="C14" s="6">
        <v>0.152</v>
      </c>
      <c r="D14" s="6">
        <v>7.4999999999999997E-2</v>
      </c>
      <c r="E14" s="6">
        <v>8.5999999999999993E-2</v>
      </c>
      <c r="F14" s="6">
        <v>0.08</v>
      </c>
      <c r="G14" s="6">
        <v>0.10100000000000001</v>
      </c>
      <c r="H14" s="6">
        <v>3.5000000000000003E-2</v>
      </c>
      <c r="I14" s="6">
        <f t="shared" si="0"/>
        <v>0.22900000000000001</v>
      </c>
      <c r="J14" s="7" t="str">
        <f t="shared" si="1"/>
        <v>Java</v>
      </c>
      <c r="K14" s="6">
        <f t="shared" si="2"/>
        <v>0.152</v>
      </c>
      <c r="L14" s="4" t="str">
        <f t="shared" si="3"/>
        <v>Python</v>
      </c>
      <c r="M14" s="6">
        <f t="shared" si="4"/>
        <v>0.10100000000000001</v>
      </c>
      <c r="N14" s="8" t="str">
        <f t="shared" si="5"/>
        <v>PHP</v>
      </c>
      <c r="O14" s="1" t="str">
        <f t="shared" si="6"/>
        <v/>
      </c>
    </row>
    <row r="15" spans="1:15" x14ac:dyDescent="0.25">
      <c r="A15" s="1">
        <v>2018</v>
      </c>
      <c r="B15" s="6">
        <v>0.20100000000000001</v>
      </c>
      <c r="C15" s="6">
        <v>0.22</v>
      </c>
      <c r="D15" s="6">
        <v>6.5000000000000002E-2</v>
      </c>
      <c r="E15" s="6">
        <v>7.8E-2</v>
      </c>
      <c r="F15" s="6">
        <v>8.2000000000000003E-2</v>
      </c>
      <c r="G15" s="6">
        <v>8.3000000000000004E-2</v>
      </c>
      <c r="H15" s="6">
        <v>4.2000000000000003E-2</v>
      </c>
      <c r="I15" s="6">
        <f t="shared" si="0"/>
        <v>0.22</v>
      </c>
      <c r="J15" s="7" t="str">
        <f t="shared" si="1"/>
        <v>Python</v>
      </c>
      <c r="K15" s="6">
        <f t="shared" si="2"/>
        <v>0.20100000000000001</v>
      </c>
      <c r="L15" s="4" t="str">
        <f t="shared" si="3"/>
        <v>Java</v>
      </c>
      <c r="M15" s="6">
        <f t="shared" si="4"/>
        <v>8.3000000000000004E-2</v>
      </c>
      <c r="N15" s="8" t="str">
        <f t="shared" si="5"/>
        <v>PHP</v>
      </c>
      <c r="O15" s="1">
        <f t="shared" si="6"/>
        <v>2018</v>
      </c>
    </row>
    <row r="16" spans="1:15" x14ac:dyDescent="0.25">
      <c r="A16" s="1">
        <v>2019</v>
      </c>
      <c r="B16" s="6">
        <v>0.21</v>
      </c>
      <c r="C16" s="6">
        <v>0.25</v>
      </c>
      <c r="D16" s="6">
        <v>6.0999999999999999E-2</v>
      </c>
      <c r="E16" s="6">
        <v>7.3999999999999996E-2</v>
      </c>
      <c r="F16" s="6">
        <v>8.1000000000000003E-2</v>
      </c>
      <c r="G16" s="6">
        <v>7.1999999999999995E-2</v>
      </c>
      <c r="H16" s="6">
        <v>3.9E-2</v>
      </c>
      <c r="I16" s="6">
        <f t="shared" si="0"/>
        <v>0.25</v>
      </c>
      <c r="J16" s="7" t="str">
        <f t="shared" si="1"/>
        <v>Python</v>
      </c>
      <c r="K16" s="6">
        <f t="shared" si="2"/>
        <v>0.21</v>
      </c>
      <c r="L16" s="4" t="str">
        <f t="shared" si="3"/>
        <v>Java</v>
      </c>
      <c r="M16" s="6">
        <f t="shared" si="4"/>
        <v>8.1000000000000003E-2</v>
      </c>
      <c r="N16" s="8" t="str">
        <f t="shared" si="5"/>
        <v>Javascript</v>
      </c>
      <c r="O16" s="1">
        <f t="shared" si="6"/>
        <v>2019</v>
      </c>
    </row>
    <row r="17" spans="1:15" x14ac:dyDescent="0.25">
      <c r="A17" s="1">
        <v>2020</v>
      </c>
      <c r="B17" s="6">
        <v>0.185</v>
      </c>
      <c r="C17" s="6">
        <v>0.28699999999999998</v>
      </c>
      <c r="D17" s="6">
        <v>5.8999999999999997E-2</v>
      </c>
      <c r="E17" s="6">
        <v>7.0999999999999994E-2</v>
      </c>
      <c r="F17" s="6">
        <v>0.08</v>
      </c>
      <c r="G17" s="6">
        <v>6.0999999999999999E-2</v>
      </c>
      <c r="H17" s="6">
        <v>3.6999999999999998E-2</v>
      </c>
      <c r="I17" s="6">
        <f t="shared" si="0"/>
        <v>0.28699999999999998</v>
      </c>
      <c r="J17" s="7" t="str">
        <f t="shared" si="1"/>
        <v>Python</v>
      </c>
      <c r="K17" s="6">
        <f t="shared" si="2"/>
        <v>0.185</v>
      </c>
      <c r="L17" s="4" t="str">
        <f t="shared" si="3"/>
        <v>Java</v>
      </c>
      <c r="M17" s="6">
        <f t="shared" si="4"/>
        <v>0.08</v>
      </c>
      <c r="N17" s="8" t="str">
        <f t="shared" si="5"/>
        <v>Javascript</v>
      </c>
      <c r="O17" s="1" t="str">
        <f t="shared" si="6"/>
        <v/>
      </c>
    </row>
    <row r="18" spans="1:15" x14ac:dyDescent="0.25">
      <c r="A18" s="1">
        <v>2021</v>
      </c>
      <c r="B18" s="6">
        <v>0.16700000000000001</v>
      </c>
      <c r="C18" s="6">
        <v>0.30199999999999999</v>
      </c>
      <c r="D18" s="6">
        <v>6.2E-2</v>
      </c>
      <c r="E18" s="6">
        <v>6.5000000000000002E-2</v>
      </c>
      <c r="F18" s="6">
        <v>8.4000000000000005E-2</v>
      </c>
      <c r="G18" s="6">
        <v>0.06</v>
      </c>
      <c r="H18" s="6">
        <v>3.7999999999999999E-2</v>
      </c>
      <c r="I18" s="6">
        <f t="shared" si="0"/>
        <v>0.30199999999999999</v>
      </c>
      <c r="J18" s="7" t="str">
        <f t="shared" si="1"/>
        <v>Python</v>
      </c>
      <c r="K18" s="6">
        <f t="shared" si="2"/>
        <v>0.16700000000000001</v>
      </c>
      <c r="L18" s="4" t="str">
        <f t="shared" si="3"/>
        <v>Java</v>
      </c>
      <c r="M18" s="6">
        <f t="shared" si="4"/>
        <v>8.4000000000000005E-2</v>
      </c>
      <c r="N18" s="8" t="str">
        <f t="shared" si="5"/>
        <v>Javascript</v>
      </c>
      <c r="O18" s="1" t="str">
        <f t="shared" si="6"/>
        <v/>
      </c>
    </row>
    <row r="19" spans="1:15" x14ac:dyDescent="0.25">
      <c r="A19" s="1">
        <v>2022</v>
      </c>
      <c r="B19" s="6">
        <v>0.18099999999999999</v>
      </c>
      <c r="C19" s="6">
        <v>0.28799999999999998</v>
      </c>
      <c r="D19" s="6">
        <v>7.2999999999999995E-2</v>
      </c>
      <c r="E19" s="6">
        <v>7.2999999999999995E-2</v>
      </c>
      <c r="F19" s="6">
        <v>9.0999999999999998E-2</v>
      </c>
      <c r="G19" s="6">
        <v>6.0999999999999999E-2</v>
      </c>
      <c r="H19" s="6">
        <v>4.2000000000000003E-2</v>
      </c>
      <c r="I19" s="6">
        <f t="shared" si="0"/>
        <v>0.28799999999999998</v>
      </c>
      <c r="J19" s="7" t="str">
        <f t="shared" si="1"/>
        <v>Python</v>
      </c>
      <c r="K19" s="6">
        <f t="shared" si="2"/>
        <v>0.18099999999999999</v>
      </c>
      <c r="L19" s="4" t="str">
        <f t="shared" si="3"/>
        <v>Java</v>
      </c>
      <c r="M19" s="6">
        <f t="shared" si="4"/>
        <v>9.0999999999999998E-2</v>
      </c>
      <c r="N19" s="8" t="str">
        <f t="shared" si="5"/>
        <v>Javascript</v>
      </c>
      <c r="O19" s="1" t="str">
        <f t="shared" si="6"/>
        <v/>
      </c>
    </row>
    <row r="20" spans="1:15" x14ac:dyDescent="0.25">
      <c r="A20" s="1">
        <v>2023</v>
      </c>
      <c r="B20" s="6">
        <v>0.16600000000000001</v>
      </c>
      <c r="C20" s="6">
        <v>0.27500000000000002</v>
      </c>
      <c r="D20" s="6">
        <v>6.8000000000000005E-2</v>
      </c>
      <c r="E20" s="6">
        <v>6.9000000000000006E-2</v>
      </c>
      <c r="F20" s="6">
        <v>9.6000000000000002E-2</v>
      </c>
      <c r="G20" s="6">
        <v>5.1999999999999998E-2</v>
      </c>
      <c r="H20" s="6">
        <v>0.04</v>
      </c>
      <c r="I20" s="6">
        <f t="shared" si="0"/>
        <v>0.27500000000000002</v>
      </c>
      <c r="J20" s="7" t="str">
        <f t="shared" si="1"/>
        <v>Python</v>
      </c>
      <c r="K20" s="6">
        <f t="shared" si="2"/>
        <v>0.16600000000000001</v>
      </c>
      <c r="L20" s="4" t="str">
        <f t="shared" si="3"/>
        <v>Java</v>
      </c>
      <c r="M20" s="6">
        <f t="shared" si="4"/>
        <v>9.6000000000000002E-2</v>
      </c>
      <c r="N20" s="8" t="str">
        <f t="shared" si="5"/>
        <v>Javascript</v>
      </c>
      <c r="O20" s="1" t="str">
        <f t="shared" si="6"/>
        <v/>
      </c>
    </row>
    <row r="21" spans="1:15" x14ac:dyDescent="0.25">
      <c r="A21" s="1">
        <v>2024</v>
      </c>
      <c r="B21" s="6">
        <v>0.157</v>
      </c>
      <c r="C21" s="6">
        <v>0.28100000000000003</v>
      </c>
      <c r="D21" s="6">
        <v>6.6000000000000003E-2</v>
      </c>
      <c r="E21" s="6">
        <v>6.6000000000000003E-2</v>
      </c>
      <c r="F21" s="6">
        <v>8.8999999999999996E-2</v>
      </c>
      <c r="G21" s="6">
        <v>4.4999999999999998E-2</v>
      </c>
      <c r="H21" s="6">
        <v>4.5999999999999999E-2</v>
      </c>
      <c r="I21" s="6">
        <f t="shared" si="0"/>
        <v>0.28100000000000003</v>
      </c>
      <c r="J21" s="7" t="str">
        <f t="shared" si="1"/>
        <v>Python</v>
      </c>
      <c r="K21" s="6">
        <f t="shared" si="2"/>
        <v>0.157</v>
      </c>
      <c r="L21" s="4" t="str">
        <f t="shared" si="3"/>
        <v>Java</v>
      </c>
      <c r="M21" s="6">
        <f t="shared" si="4"/>
        <v>8.8999999999999996E-2</v>
      </c>
      <c r="N21" s="8" t="str">
        <f t="shared" si="5"/>
        <v>Javascript</v>
      </c>
      <c r="O21" s="1" t="str">
        <f t="shared" si="6"/>
        <v/>
      </c>
    </row>
    <row r="22" spans="1:1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5" spans="1:15" ht="15.75" x14ac:dyDescent="0.25">
      <c r="A25" s="5" t="str">
        <f>A1:H1</f>
        <v>Év</v>
      </c>
      <c r="B25" s="5" t="str">
        <f>B1:H1</f>
        <v>Java</v>
      </c>
      <c r="C25" s="5" t="str">
        <f>C1:I1</f>
        <v>Python</v>
      </c>
      <c r="D25" s="5" t="str">
        <f>D1:J1</f>
        <v>C/C++</v>
      </c>
      <c r="E25" s="5" t="str">
        <f>E1:K1</f>
        <v>C#</v>
      </c>
      <c r="F25" s="5" t="str">
        <f>F1:L1</f>
        <v>Javascript</v>
      </c>
      <c r="G25" s="5" t="str">
        <f>G1:M1</f>
        <v>PHP</v>
      </c>
      <c r="H25" s="5" t="str">
        <f>H1:N1</f>
        <v>R</v>
      </c>
    </row>
    <row r="26" spans="1:15" x14ac:dyDescent="0.25">
      <c r="A26" s="1" t="str">
        <f>CONCATENATE(A2,"/",RIGHT(A3, 2))</f>
        <v>2005/06</v>
      </c>
      <c r="B26" s="2">
        <f>B3-B2</f>
        <v>1.0000000000000009E-3</v>
      </c>
      <c r="C26" s="2">
        <f t="shared" ref="C26:H26" si="7">C3-C2</f>
        <v>1.0999999999999999E-2</v>
      </c>
      <c r="D26" s="2">
        <f t="shared" si="7"/>
        <v>-1.1999999999999997E-2</v>
      </c>
      <c r="E26" s="2">
        <f t="shared" si="7"/>
        <v>9.0000000000000011E-3</v>
      </c>
      <c r="F26" s="2">
        <f t="shared" si="7"/>
        <v>-1.0000000000000009E-3</v>
      </c>
      <c r="G26" s="2">
        <f t="shared" si="7"/>
        <v>-1.0000000000000009E-3</v>
      </c>
      <c r="H26" s="2">
        <f t="shared" si="7"/>
        <v>1E-3</v>
      </c>
    </row>
    <row r="27" spans="1:15" x14ac:dyDescent="0.25">
      <c r="A27" s="1" t="str">
        <f t="shared" ref="A27:A44" si="8">CONCATENATE(A3,"/",RIGHT(A4, 2))</f>
        <v>2006/07</v>
      </c>
      <c r="B27" s="2">
        <f t="shared" ref="B27:H27" si="9">B4-B3</f>
        <v>4.0000000000000036E-3</v>
      </c>
      <c r="C27" s="2">
        <f t="shared" si="9"/>
        <v>1.0000000000000009E-3</v>
      </c>
      <c r="D27" s="2">
        <f t="shared" si="9"/>
        <v>-4.0000000000000036E-3</v>
      </c>
      <c r="E27" s="2">
        <f t="shared" si="9"/>
        <v>1.8000000000000002E-2</v>
      </c>
      <c r="F27" s="2">
        <f t="shared" si="9"/>
        <v>4.0000000000000036E-3</v>
      </c>
      <c r="G27" s="2">
        <f t="shared" si="9"/>
        <v>2.0000000000000018E-3</v>
      </c>
      <c r="H27" s="2">
        <f t="shared" si="9"/>
        <v>1E-3</v>
      </c>
    </row>
    <row r="28" spans="1:15" x14ac:dyDescent="0.25">
      <c r="A28" s="1" t="str">
        <f t="shared" si="8"/>
        <v>2007/08</v>
      </c>
      <c r="B28" s="2">
        <f t="shared" ref="B28:H28" si="10">B5-B4</f>
        <v>3.0000000000000027E-3</v>
      </c>
      <c r="C28" s="2">
        <f t="shared" si="10"/>
        <v>6.9999999999999993E-3</v>
      </c>
      <c r="D28" s="2">
        <f t="shared" si="10"/>
        <v>-1.0000000000000009E-3</v>
      </c>
      <c r="E28" s="2">
        <f t="shared" si="10"/>
        <v>-1.0000000000000009E-3</v>
      </c>
      <c r="F28" s="2">
        <f t="shared" si="10"/>
        <v>-3.0000000000000027E-3</v>
      </c>
      <c r="G28" s="2">
        <f t="shared" si="10"/>
        <v>-3.0000000000000027E-3</v>
      </c>
      <c r="H28" s="2">
        <f t="shared" si="10"/>
        <v>2E-3</v>
      </c>
    </row>
    <row r="29" spans="1:15" x14ac:dyDescent="0.25">
      <c r="A29" s="1" t="str">
        <f t="shared" si="8"/>
        <v>2008/09</v>
      </c>
      <c r="B29" s="2">
        <f t="shared" ref="B29:H29" si="11">B6-B5</f>
        <v>-2.200000000000002E-2</v>
      </c>
      <c r="C29" s="2">
        <f t="shared" si="11"/>
        <v>1.3999999999999999E-2</v>
      </c>
      <c r="D29" s="2">
        <f t="shared" si="11"/>
        <v>5.0000000000000044E-3</v>
      </c>
      <c r="E29" s="2">
        <f t="shared" si="11"/>
        <v>-2.0000000000000018E-3</v>
      </c>
      <c r="F29" s="2">
        <f t="shared" si="11"/>
        <v>-1.0000000000000009E-3</v>
      </c>
      <c r="G29" s="2">
        <f t="shared" si="11"/>
        <v>-8.0000000000000071E-3</v>
      </c>
      <c r="H29" s="2">
        <f t="shared" si="11"/>
        <v>9.9999999999999915E-4</v>
      </c>
    </row>
    <row r="30" spans="1:15" x14ac:dyDescent="0.25">
      <c r="A30" s="1" t="str">
        <f t="shared" si="8"/>
        <v>2009/10</v>
      </c>
      <c r="B30" s="2">
        <f t="shared" ref="B30:H30" si="12">B7-B6</f>
        <v>-9.9999999999994538E-4</v>
      </c>
      <c r="C30" s="2">
        <f t="shared" si="12"/>
        <v>3.0000000000000027E-3</v>
      </c>
      <c r="D30" s="2">
        <f t="shared" si="12"/>
        <v>2.2999999999999993E-2</v>
      </c>
      <c r="E30" s="2">
        <f t="shared" si="12"/>
        <v>-1.3999999999999999E-2</v>
      </c>
      <c r="F30" s="2">
        <f t="shared" si="12"/>
        <v>-6.0000000000000053E-3</v>
      </c>
      <c r="G30" s="2">
        <f t="shared" si="12"/>
        <v>-2.0000000000000018E-3</v>
      </c>
      <c r="H30" s="2">
        <f t="shared" si="12"/>
        <v>2E-3</v>
      </c>
    </row>
    <row r="31" spans="1:15" x14ac:dyDescent="0.25">
      <c r="A31" s="1" t="str">
        <f t="shared" si="8"/>
        <v>2010/11</v>
      </c>
      <c r="B31" s="2">
        <f t="shared" ref="B31:H31" si="13">B8-B7</f>
        <v>9.9999999999994538E-4</v>
      </c>
      <c r="C31" s="2">
        <f t="shared" si="13"/>
        <v>2.0000000000000018E-3</v>
      </c>
      <c r="D31" s="2">
        <f t="shared" si="13"/>
        <v>1.3999999999999999E-2</v>
      </c>
      <c r="E31" s="2">
        <f t="shared" si="13"/>
        <v>0</v>
      </c>
      <c r="F31" s="2">
        <f t="shared" si="13"/>
        <v>-5.9999999999999915E-3</v>
      </c>
      <c r="G31" s="2">
        <f t="shared" si="13"/>
        <v>-2.3999999999999994E-2</v>
      </c>
      <c r="H31" s="2">
        <f t="shared" si="13"/>
        <v>2E-3</v>
      </c>
    </row>
    <row r="32" spans="1:15" x14ac:dyDescent="0.25">
      <c r="A32" s="1" t="str">
        <f t="shared" si="8"/>
        <v>2011/12</v>
      </c>
      <c r="B32" s="2">
        <f t="shared" ref="B32:H32" si="14">B9-B8</f>
        <v>-5.9999999999999498E-3</v>
      </c>
      <c r="C32" s="2">
        <f t="shared" si="14"/>
        <v>1.0999999999999996E-2</v>
      </c>
      <c r="D32" s="2">
        <f t="shared" si="14"/>
        <v>-3.0000000000000027E-3</v>
      </c>
      <c r="E32" s="2">
        <f t="shared" si="14"/>
        <v>0</v>
      </c>
      <c r="F32" s="2">
        <f t="shared" si="14"/>
        <v>3.9999999999999897E-3</v>
      </c>
      <c r="G32" s="2">
        <f t="shared" si="14"/>
        <v>-6.0000000000000053E-3</v>
      </c>
      <c r="H32" s="2">
        <f t="shared" si="14"/>
        <v>1.0000000000000009E-3</v>
      </c>
    </row>
    <row r="33" spans="1:8" x14ac:dyDescent="0.25">
      <c r="A33" s="1" t="str">
        <f t="shared" si="8"/>
        <v>2012/13</v>
      </c>
      <c r="B33" s="2">
        <f t="shared" ref="B33:H33" si="15">B10-B9</f>
        <v>-1.100000000000001E-2</v>
      </c>
      <c r="C33" s="2">
        <f t="shared" si="15"/>
        <v>7.0000000000000062E-3</v>
      </c>
      <c r="D33" s="2">
        <f t="shared" si="15"/>
        <v>-3.2000000000000001E-2</v>
      </c>
      <c r="E33" s="2">
        <f t="shared" si="15"/>
        <v>3.1E-2</v>
      </c>
      <c r="F33" s="2">
        <f t="shared" si="15"/>
        <v>-1.0000000000000009E-3</v>
      </c>
      <c r="G33" s="2">
        <f t="shared" si="15"/>
        <v>-1.4000000000000012E-2</v>
      </c>
      <c r="H33" s="2">
        <f t="shared" si="15"/>
        <v>4.9999999999999992E-3</v>
      </c>
    </row>
    <row r="34" spans="1:8" x14ac:dyDescent="0.25">
      <c r="A34" s="1" t="str">
        <f t="shared" si="8"/>
        <v>2013/14</v>
      </c>
      <c r="B34" s="2">
        <f t="shared" ref="B34:H34" si="16">B11-B10</f>
        <v>-3.0000000000000027E-3</v>
      </c>
      <c r="C34" s="2">
        <f t="shared" si="16"/>
        <v>1.3999999999999999E-2</v>
      </c>
      <c r="D34" s="2">
        <f t="shared" si="16"/>
        <v>-5.9999999999999915E-3</v>
      </c>
      <c r="E34" s="2">
        <f t="shared" si="16"/>
        <v>2.0000000000000018E-3</v>
      </c>
      <c r="F34" s="2">
        <f t="shared" si="16"/>
        <v>2.0000000000000018E-3</v>
      </c>
      <c r="G34" s="2">
        <f t="shared" si="16"/>
        <v>-1.0999999999999982E-2</v>
      </c>
      <c r="H34" s="2">
        <f t="shared" si="16"/>
        <v>2.9999999999999992E-3</v>
      </c>
    </row>
    <row r="35" spans="1:8" x14ac:dyDescent="0.25">
      <c r="A35" s="1" t="str">
        <f t="shared" si="8"/>
        <v>2014/15</v>
      </c>
      <c r="B35" s="2">
        <f t="shared" ref="B35:H35" si="17">B12-B11</f>
        <v>-6.0000000000000053E-3</v>
      </c>
      <c r="C35" s="2">
        <f t="shared" si="17"/>
        <v>6.9999999999999923E-3</v>
      </c>
      <c r="D35" s="2">
        <f t="shared" si="17"/>
        <v>-1.0000000000000009E-3</v>
      </c>
      <c r="E35" s="2">
        <f t="shared" si="17"/>
        <v>-5.0000000000000044E-3</v>
      </c>
      <c r="F35" s="2">
        <f t="shared" si="17"/>
        <v>0</v>
      </c>
      <c r="G35" s="2">
        <f t="shared" si="17"/>
        <v>-1.2000000000000011E-2</v>
      </c>
      <c r="H35" s="2">
        <f t="shared" si="17"/>
        <v>4.0000000000000001E-3</v>
      </c>
    </row>
    <row r="36" spans="1:8" x14ac:dyDescent="0.25">
      <c r="A36" s="1" t="str">
        <f t="shared" si="8"/>
        <v>2015/16</v>
      </c>
      <c r="B36" s="2">
        <f t="shared" ref="B36:H36" si="18">B13-B12</f>
        <v>-1.6000000000000014E-2</v>
      </c>
      <c r="C36" s="2">
        <f t="shared" si="18"/>
        <v>1.7000000000000001E-2</v>
      </c>
      <c r="D36" s="2">
        <f t="shared" si="18"/>
        <v>-3.0000000000000027E-3</v>
      </c>
      <c r="E36" s="2">
        <f t="shared" si="18"/>
        <v>-3.0000000000000027E-3</v>
      </c>
      <c r="F36" s="2">
        <f t="shared" si="18"/>
        <v>3.0000000000000027E-3</v>
      </c>
      <c r="G36" s="2">
        <f t="shared" si="18"/>
        <v>-7.9999999999999932E-3</v>
      </c>
      <c r="H36" s="2">
        <f t="shared" si="18"/>
        <v>4.0000000000000001E-3</v>
      </c>
    </row>
    <row r="37" spans="1:8" x14ac:dyDescent="0.25">
      <c r="A37" s="1" t="str">
        <f t="shared" si="8"/>
        <v>2016/17</v>
      </c>
      <c r="B37" s="2">
        <f t="shared" ref="B37:H37" si="19">B14-B13</f>
        <v>-1.0999999999999982E-2</v>
      </c>
      <c r="C37" s="2">
        <f t="shared" si="19"/>
        <v>2.8999999999999998E-2</v>
      </c>
      <c r="D37" s="2">
        <f t="shared" si="19"/>
        <v>-2.0000000000000018E-3</v>
      </c>
      <c r="E37" s="2">
        <f t="shared" si="19"/>
        <v>-3.0000000000000027E-3</v>
      </c>
      <c r="F37" s="2">
        <f t="shared" si="19"/>
        <v>4.0000000000000036E-3</v>
      </c>
      <c r="G37" s="2">
        <f t="shared" si="19"/>
        <v>-9.999999999999995E-3</v>
      </c>
      <c r="H37" s="2">
        <f t="shared" si="19"/>
        <v>5.0000000000000044E-3</v>
      </c>
    </row>
    <row r="38" spans="1:8" x14ac:dyDescent="0.25">
      <c r="A38" s="1" t="str">
        <f t="shared" si="8"/>
        <v>2017/18</v>
      </c>
      <c r="B38" s="2">
        <f t="shared" ref="B38:H38" si="20">B15-B14</f>
        <v>-2.7999999999999997E-2</v>
      </c>
      <c r="C38" s="2">
        <f t="shared" si="20"/>
        <v>6.8000000000000005E-2</v>
      </c>
      <c r="D38" s="2">
        <f t="shared" si="20"/>
        <v>-9.999999999999995E-3</v>
      </c>
      <c r="E38" s="2">
        <f t="shared" si="20"/>
        <v>-7.9999999999999932E-3</v>
      </c>
      <c r="F38" s="2">
        <f t="shared" si="20"/>
        <v>2.0000000000000018E-3</v>
      </c>
      <c r="G38" s="2">
        <f t="shared" si="20"/>
        <v>-1.8000000000000002E-2</v>
      </c>
      <c r="H38" s="2">
        <f t="shared" si="20"/>
        <v>6.9999999999999993E-3</v>
      </c>
    </row>
    <row r="39" spans="1:8" x14ac:dyDescent="0.25">
      <c r="A39" s="1" t="str">
        <f t="shared" si="8"/>
        <v>2018/19</v>
      </c>
      <c r="B39" s="2">
        <f t="shared" ref="B39:H39" si="21">B16-B15</f>
        <v>8.9999999999999802E-3</v>
      </c>
      <c r="C39" s="2">
        <f t="shared" si="21"/>
        <v>0.03</v>
      </c>
      <c r="D39" s="2">
        <f t="shared" si="21"/>
        <v>-4.0000000000000036E-3</v>
      </c>
      <c r="E39" s="2">
        <f t="shared" si="21"/>
        <v>-4.0000000000000036E-3</v>
      </c>
      <c r="F39" s="2">
        <f t="shared" si="21"/>
        <v>-1.0000000000000009E-3</v>
      </c>
      <c r="G39" s="2">
        <f t="shared" si="21"/>
        <v>-1.100000000000001E-2</v>
      </c>
      <c r="H39" s="2">
        <f t="shared" si="21"/>
        <v>-3.0000000000000027E-3</v>
      </c>
    </row>
    <row r="40" spans="1:8" x14ac:dyDescent="0.25">
      <c r="A40" s="1" t="str">
        <f t="shared" si="8"/>
        <v>2019/20</v>
      </c>
      <c r="B40" s="2">
        <f t="shared" ref="B40:H40" si="22">B17-B16</f>
        <v>-2.4999999999999994E-2</v>
      </c>
      <c r="C40" s="2">
        <f t="shared" si="22"/>
        <v>3.6999999999999977E-2</v>
      </c>
      <c r="D40" s="2">
        <f t="shared" si="22"/>
        <v>-2.0000000000000018E-3</v>
      </c>
      <c r="E40" s="2">
        <f t="shared" si="22"/>
        <v>-3.0000000000000027E-3</v>
      </c>
      <c r="F40" s="2">
        <f t="shared" si="22"/>
        <v>-1.0000000000000009E-3</v>
      </c>
      <c r="G40" s="2">
        <f t="shared" si="22"/>
        <v>-1.0999999999999996E-2</v>
      </c>
      <c r="H40" s="2">
        <f t="shared" si="22"/>
        <v>-2.0000000000000018E-3</v>
      </c>
    </row>
    <row r="41" spans="1:8" x14ac:dyDescent="0.25">
      <c r="A41" s="1" t="str">
        <f t="shared" si="8"/>
        <v>2020/21</v>
      </c>
      <c r="B41" s="2">
        <f t="shared" ref="B41:H41" si="23">B18-B17</f>
        <v>-1.7999999999999988E-2</v>
      </c>
      <c r="C41" s="2">
        <f t="shared" si="23"/>
        <v>1.5000000000000013E-2</v>
      </c>
      <c r="D41" s="2">
        <f t="shared" si="23"/>
        <v>3.0000000000000027E-3</v>
      </c>
      <c r="E41" s="2">
        <f t="shared" si="23"/>
        <v>-5.9999999999999915E-3</v>
      </c>
      <c r="F41" s="2">
        <f t="shared" si="23"/>
        <v>4.0000000000000036E-3</v>
      </c>
      <c r="G41" s="2">
        <f t="shared" si="23"/>
        <v>-1.0000000000000009E-3</v>
      </c>
      <c r="H41" s="2">
        <f t="shared" si="23"/>
        <v>1.0000000000000009E-3</v>
      </c>
    </row>
    <row r="42" spans="1:8" x14ac:dyDescent="0.25">
      <c r="A42" s="1" t="str">
        <f>CONCATENATE(A18,"/",RIGHT(A19, 2))</f>
        <v>2021/22</v>
      </c>
      <c r="B42" s="2">
        <f t="shared" ref="B42:H42" si="24">B19-B18</f>
        <v>1.3999999999999985E-2</v>
      </c>
      <c r="C42" s="2">
        <f t="shared" si="24"/>
        <v>-1.4000000000000012E-2</v>
      </c>
      <c r="D42" s="2">
        <f t="shared" si="24"/>
        <v>1.0999999999999996E-2</v>
      </c>
      <c r="E42" s="2">
        <f t="shared" si="24"/>
        <v>7.9999999999999932E-3</v>
      </c>
      <c r="F42" s="2">
        <f t="shared" si="24"/>
        <v>6.9999999999999923E-3</v>
      </c>
      <c r="G42" s="2">
        <f t="shared" si="24"/>
        <v>1.0000000000000009E-3</v>
      </c>
      <c r="H42" s="2">
        <f t="shared" si="24"/>
        <v>4.0000000000000036E-3</v>
      </c>
    </row>
    <row r="43" spans="1:8" x14ac:dyDescent="0.25">
      <c r="A43" s="1" t="str">
        <f t="shared" si="8"/>
        <v>2022/23</v>
      </c>
      <c r="B43" s="2">
        <f t="shared" ref="B43:H43" si="25">B20-B19</f>
        <v>-1.4999999999999986E-2</v>
      </c>
      <c r="C43" s="2">
        <f t="shared" si="25"/>
        <v>-1.2999999999999956E-2</v>
      </c>
      <c r="D43" s="2">
        <f t="shared" si="25"/>
        <v>-4.9999999999999906E-3</v>
      </c>
      <c r="E43" s="2">
        <f t="shared" si="25"/>
        <v>-3.9999999999999897E-3</v>
      </c>
      <c r="F43" s="2">
        <f t="shared" si="25"/>
        <v>5.0000000000000044E-3</v>
      </c>
      <c r="G43" s="2">
        <f t="shared" si="25"/>
        <v>-9.0000000000000011E-3</v>
      </c>
      <c r="H43" s="2">
        <f t="shared" si="25"/>
        <v>-2.0000000000000018E-3</v>
      </c>
    </row>
    <row r="44" spans="1:8" x14ac:dyDescent="0.25">
      <c r="A44" s="1" t="str">
        <f t="shared" si="8"/>
        <v>2023/24</v>
      </c>
      <c r="B44" s="2">
        <f t="shared" ref="B44:H44" si="26">B21-B20</f>
        <v>-9.000000000000008E-3</v>
      </c>
      <c r="C44" s="2">
        <f t="shared" si="26"/>
        <v>6.0000000000000053E-3</v>
      </c>
      <c r="D44" s="2">
        <f t="shared" si="26"/>
        <v>-2.0000000000000018E-3</v>
      </c>
      <c r="E44" s="2">
        <f t="shared" si="26"/>
        <v>-3.0000000000000027E-3</v>
      </c>
      <c r="F44" s="2">
        <f t="shared" si="26"/>
        <v>-7.0000000000000062E-3</v>
      </c>
      <c r="G44" s="2">
        <f t="shared" si="26"/>
        <v>-6.9999999999999993E-3</v>
      </c>
      <c r="H44" s="2">
        <f t="shared" si="26"/>
        <v>5.9999999999999984E-3</v>
      </c>
    </row>
  </sheetData>
  <conditionalFormatting sqref="B26:H44">
    <cfRule type="expression" dxfId="3" priority="1">
      <formula>B26&gt;=0.01</formula>
    </cfRule>
    <cfRule type="expression" dxfId="2" priority="2">
      <formula>B26&lt;=-0.01</formula>
    </cfRule>
  </conditionalFormatting>
  <pageMargins left="0.7" right="0.7" top="0.75" bottom="0.75" header="0.3" footer="0.3"/>
  <pageSetup paperSize="9" orientation="portrait" r:id="rId1"/>
  <drawing r:id="rId2"/>
</worksheet>
</file>